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37"/>
  <workbookPr codeName="ThisWorkbook"/>
  <mc:AlternateContent xmlns:mc="http://schemas.openxmlformats.org/markup-compatibility/2006">
    <mc:Choice Requires="x15">
      <x15ac:absPath xmlns:x15ac="http://schemas.microsoft.com/office/spreadsheetml/2010/11/ac" url="\\Ca03-ns2\学生オフィス\学内共有\000_部内共有(生活会議･部会議 他）\05_課外系奨学金・助成金\01_学びのコミュニティ集団形成助成金\2020募集\★書式\"/>
    </mc:Choice>
  </mc:AlternateContent>
  <xr:revisionPtr revIDLastSave="0" documentId="13_ncr:1_{947DA851-874A-4972-BB2D-0DA990701F06}" xr6:coauthVersionLast="36" xr6:coauthVersionMax="36" xr10:uidLastSave="{00000000-0000-0000-0000-000000000000}"/>
  <bookViews>
    <workbookView xWindow="0" yWindow="0" windowWidth="19200" windowHeight="10545" xr2:uid="{00000000-000D-0000-FFFF-FFFF00000000}"/>
  </bookViews>
  <sheets>
    <sheet name="指導者" sheetId="1" r:id="rId1"/>
    <sheet name="諸税計算シート" sheetId="2" r:id="rId2"/>
  </sheets>
  <definedNames>
    <definedName name="_xlnm.Print_Area" localSheetId="0">指導者!$A$1:$J$68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8" i="1" l="1"/>
  <c r="D4" i="2" l="1"/>
  <c r="F4" i="2" s="1"/>
  <c r="F62" i="1" l="1"/>
  <c r="H62" i="1" s="1"/>
  <c r="F60" i="1"/>
  <c r="H60" i="1" s="1"/>
  <c r="F58" i="1"/>
  <c r="H58" i="1" s="1"/>
  <c r="F56" i="1"/>
  <c r="E56" i="1" s="1"/>
  <c r="F54" i="1"/>
  <c r="H54" i="1" s="1"/>
  <c r="F52" i="1"/>
  <c r="H52" i="1" s="1"/>
  <c r="F50" i="1"/>
  <c r="H50" i="1" s="1"/>
  <c r="E48" i="1"/>
  <c r="F46" i="1"/>
  <c r="E46" i="1" s="1"/>
  <c r="E52" i="1" l="1"/>
  <c r="E58" i="1"/>
  <c r="E62" i="1"/>
  <c r="E50" i="1"/>
  <c r="E60" i="1"/>
  <c r="E54" i="1"/>
  <c r="H48" i="1"/>
  <c r="H56" i="1"/>
  <c r="H64" i="1" l="1"/>
</calcChain>
</file>

<file path=xl/sharedStrings.xml><?xml version="1.0" encoding="utf-8"?>
<sst xmlns="http://schemas.openxmlformats.org/spreadsheetml/2006/main" count="88" uniqueCount="72">
  <si>
    <t>フリガナ</t>
  </si>
  <si>
    <t>月</t>
  </si>
  <si>
    <t>回数</t>
  </si>
  <si>
    <t>4月</t>
  </si>
  <si>
    <t>7月</t>
  </si>
  <si>
    <t>10月</t>
  </si>
  <si>
    <t>1月</t>
  </si>
  <si>
    <t>5月</t>
  </si>
  <si>
    <t>8月</t>
  </si>
  <si>
    <t>11月</t>
  </si>
  <si>
    <t>2月</t>
  </si>
  <si>
    <t>6月</t>
  </si>
  <si>
    <t>9月</t>
  </si>
  <si>
    <t>12月</t>
  </si>
  <si>
    <t>3月</t>
  </si>
  <si>
    <t>年間指導回数合計</t>
  </si>
  <si>
    <t xml:space="preserve"> </t>
  </si>
  <si>
    <r>
      <rPr>
        <b/>
        <sz val="14"/>
        <color theme="1"/>
        <rFont val="Meiryo UI"/>
        <family val="3"/>
        <charset val="128"/>
      </rPr>
      <t>　　　　　団体記入欄</t>
    </r>
    <r>
      <rPr>
        <sz val="11"/>
        <color theme="1"/>
        <rFont val="Meiryo UI"/>
        <family val="3"/>
        <charset val="128"/>
      </rPr>
      <t>　（</t>
    </r>
    <r>
      <rPr>
        <sz val="11"/>
        <color rgb="FFFF0000"/>
        <rFont val="Meiryo UI"/>
        <family val="3"/>
        <charset val="128"/>
      </rPr>
      <t>※助成金から支払う謝礼分のみを記入</t>
    </r>
    <r>
      <rPr>
        <sz val="11"/>
        <color theme="1"/>
        <rFont val="Meiryo UI"/>
        <family val="3"/>
        <charset val="128"/>
      </rPr>
      <t>）</t>
    </r>
    <phoneticPr fontId="3"/>
  </si>
  <si>
    <t>受付
キャンパス
点検欄</t>
    <rPh sb="0" eb="2">
      <t>ウケツケ</t>
    </rPh>
    <rPh sb="9" eb="11">
      <t>テンケン</t>
    </rPh>
    <rPh sb="11" eb="12">
      <t>ラン</t>
    </rPh>
    <phoneticPr fontId="3"/>
  </si>
  <si>
    <t>1回分の手取り謝礼額</t>
  </si>
  <si>
    <t>諸税</t>
  </si>
  <si>
    <t>指導回数</t>
  </si>
  <si>
    <t>年間謝礼支払額</t>
  </si>
  <si>
    <t>フリガナ</t>
    <phoneticPr fontId="3"/>
  </si>
  <si>
    <t>ﾘﾂﾒｲ　ﾊﾅｺ</t>
    <phoneticPr fontId="3"/>
  </si>
  <si>
    <t>4回</t>
  </si>
  <si>
    <t>以下、受付キャンパス記入欄</t>
  </si>
  <si>
    <t>経歴</t>
    <phoneticPr fontId="3"/>
  </si>
  <si>
    <t>資格・実績</t>
    <phoneticPr fontId="3"/>
  </si>
  <si>
    <t>備考</t>
    <rPh sb="0" eb="2">
      <t>ビコウ</t>
    </rPh>
    <phoneticPr fontId="3"/>
  </si>
  <si>
    <t>　　　　　( １１，１３７円 )　　　　 　　　　　（１，１３７円）　　　　　　　　　　　 （１０，０００円)</t>
    <phoneticPr fontId="3"/>
  </si>
  <si>
    <t>　　　　　　支払総額（諸税込） 　　　― 　　　　　　諸税　　 　　　　　　＝　　　　　　　　　指導者の手取り</t>
    <phoneticPr fontId="3"/>
  </si>
  <si>
    <t>本学教職員として在籍</t>
    <phoneticPr fontId="3"/>
  </si>
  <si>
    <t>いいえ</t>
    <phoneticPr fontId="3"/>
  </si>
  <si>
    <t>はい</t>
    <phoneticPr fontId="3"/>
  </si>
  <si>
    <t>本学の卒業生</t>
    <phoneticPr fontId="3"/>
  </si>
  <si>
    <t>※支払回数によって謝礼総額が異なる場合があるため、採用額は100円以下切り上げとなった予算総額となります。</t>
    <phoneticPr fontId="3"/>
  </si>
  <si>
    <t>－</t>
    <phoneticPr fontId="10"/>
  </si>
  <si>
    <t>＝</t>
    <phoneticPr fontId="10"/>
  </si>
  <si>
    <t>【謝礼・諸税の計算式】　　</t>
    <phoneticPr fontId="3"/>
  </si>
  <si>
    <t>＊支払額（諸税込）から手取りを算出する場合は、別シート「諸税計算シート」参照</t>
    <rPh sb="1" eb="3">
      <t>シハライ</t>
    </rPh>
    <rPh sb="3" eb="4">
      <t>ガク</t>
    </rPh>
    <rPh sb="5" eb="6">
      <t>ショ</t>
    </rPh>
    <rPh sb="6" eb="8">
      <t>ゼイコミ</t>
    </rPh>
    <rPh sb="11" eb="13">
      <t>テド</t>
    </rPh>
    <rPh sb="15" eb="17">
      <t>サンシュツ</t>
    </rPh>
    <rPh sb="19" eb="21">
      <t>バアイ</t>
    </rPh>
    <rPh sb="23" eb="24">
      <t>ベツ</t>
    </rPh>
    <rPh sb="28" eb="30">
      <t>ショゼイ</t>
    </rPh>
    <rPh sb="30" eb="32">
      <t>ケイサン</t>
    </rPh>
    <rPh sb="36" eb="38">
      <t>サンショウ</t>
    </rPh>
    <phoneticPr fontId="3"/>
  </si>
  <si>
    <t>手取りから支払額（諸税込）を計算する場合　『手取り金額÷0.8979＝税込みの支払金額』</t>
    <rPh sb="0" eb="2">
      <t>テド</t>
    </rPh>
    <rPh sb="5" eb="7">
      <t>シハライ</t>
    </rPh>
    <rPh sb="7" eb="8">
      <t>ガク</t>
    </rPh>
    <rPh sb="9" eb="11">
      <t>ショゼイ</t>
    </rPh>
    <rPh sb="11" eb="12">
      <t>コ</t>
    </rPh>
    <rPh sb="14" eb="16">
      <t>ケイサン</t>
    </rPh>
    <rPh sb="18" eb="20">
      <t>バアイ</t>
    </rPh>
    <phoneticPr fontId="3"/>
  </si>
  <si>
    <t>●支払額（諸税込）から手取りを算出する場合</t>
    <rPh sb="1" eb="3">
      <t>シハライ</t>
    </rPh>
    <rPh sb="3" eb="4">
      <t>ガク</t>
    </rPh>
    <rPh sb="5" eb="6">
      <t>ショ</t>
    </rPh>
    <rPh sb="6" eb="8">
      <t>ゼイコミ</t>
    </rPh>
    <rPh sb="11" eb="13">
      <t>テド</t>
    </rPh>
    <rPh sb="15" eb="17">
      <t>サンシュツ</t>
    </rPh>
    <rPh sb="19" eb="21">
      <t>バアイ</t>
    </rPh>
    <phoneticPr fontId="10"/>
  </si>
  <si>
    <t>支払額</t>
    <rPh sb="0" eb="2">
      <t>シハライ</t>
    </rPh>
    <rPh sb="2" eb="3">
      <t>ガク</t>
    </rPh>
    <phoneticPr fontId="10"/>
  </si>
  <si>
    <t>諸税</t>
    <rPh sb="0" eb="2">
      <t>ショゼイ</t>
    </rPh>
    <phoneticPr fontId="10"/>
  </si>
  <si>
    <t>　＊支払額の黄色の枠に数字を入力</t>
    <rPh sb="2" eb="4">
      <t>シハライ</t>
    </rPh>
    <rPh sb="4" eb="5">
      <t>ガク</t>
    </rPh>
    <rPh sb="6" eb="8">
      <t>キイロ</t>
    </rPh>
    <rPh sb="9" eb="10">
      <t>ワク</t>
    </rPh>
    <rPh sb="11" eb="13">
      <t>スウジ</t>
    </rPh>
    <rPh sb="14" eb="16">
      <t>ニュウリョク</t>
    </rPh>
    <phoneticPr fontId="3"/>
  </si>
  <si>
    <t>支払額</t>
    <rPh sb="0" eb="2">
      <t>シハライ</t>
    </rPh>
    <rPh sb="2" eb="3">
      <t>ガク</t>
    </rPh>
    <phoneticPr fontId="3"/>
  </si>
  <si>
    <t>ー</t>
    <phoneticPr fontId="3"/>
  </si>
  <si>
    <t>＝</t>
    <phoneticPr fontId="3"/>
  </si>
  <si>
    <t>諸税</t>
    <rPh sb="0" eb="2">
      <t>ショゼイ</t>
    </rPh>
    <phoneticPr fontId="3"/>
  </si>
  <si>
    <t>指導者手取り額</t>
    <rPh sb="0" eb="3">
      <t>シドウシャ</t>
    </rPh>
    <rPh sb="3" eb="5">
      <t>テド</t>
    </rPh>
    <rPh sb="6" eb="7">
      <t>ガク</t>
    </rPh>
    <phoneticPr fontId="3"/>
  </si>
  <si>
    <t>指導者手取り額</t>
    <rPh sb="0" eb="3">
      <t>シドウシャ</t>
    </rPh>
    <rPh sb="3" eb="5">
      <t>テド</t>
    </rPh>
    <rPh sb="6" eb="7">
      <t>ガク</t>
    </rPh>
    <phoneticPr fontId="10"/>
  </si>
  <si>
    <t>例）支払額１回の上限、５万円（諸税込）の手取り額を算出する場合</t>
    <rPh sb="0" eb="1">
      <t>レイ</t>
    </rPh>
    <rPh sb="2" eb="4">
      <t>シハライ</t>
    </rPh>
    <rPh sb="4" eb="5">
      <t>ガク</t>
    </rPh>
    <rPh sb="6" eb="7">
      <t>カイ</t>
    </rPh>
    <rPh sb="8" eb="10">
      <t>ジョウゲン</t>
    </rPh>
    <rPh sb="12" eb="14">
      <t>マンエン</t>
    </rPh>
    <rPh sb="15" eb="16">
      <t>ショ</t>
    </rPh>
    <rPh sb="16" eb="18">
      <t>ゼイコミ</t>
    </rPh>
    <rPh sb="20" eb="22">
      <t>テド</t>
    </rPh>
    <rPh sb="23" eb="24">
      <t>ガク</t>
    </rPh>
    <rPh sb="25" eb="27">
      <t>サンシュツ</t>
    </rPh>
    <rPh sb="29" eb="31">
      <t>バアイ</t>
    </rPh>
    <phoneticPr fontId="3"/>
  </si>
  <si>
    <t>１回分の合計</t>
    <rPh sb="1" eb="2">
      <t>カイ</t>
    </rPh>
    <rPh sb="2" eb="3">
      <t>ブン</t>
    </rPh>
    <phoneticPr fontId="3"/>
  </si>
  <si>
    <t>支払総額</t>
    <rPh sb="0" eb="2">
      <t>シハライ</t>
    </rPh>
    <rPh sb="2" eb="4">
      <t>ソウガク</t>
    </rPh>
    <phoneticPr fontId="3"/>
  </si>
  <si>
    <t>指導者/講師　氏名</t>
    <rPh sb="4" eb="6">
      <t>コウシ</t>
    </rPh>
    <phoneticPr fontId="3"/>
  </si>
  <si>
    <t>①講師情報　※複数講師がいる場合は、複数シートを準備してください。</t>
    <rPh sb="1" eb="3">
      <t>コウシ</t>
    </rPh>
    <rPh sb="9" eb="11">
      <t>コウシ</t>
    </rPh>
    <rPh sb="14" eb="16">
      <t>バアイ</t>
    </rPh>
    <phoneticPr fontId="3"/>
  </si>
  <si>
    <t>講師の経歴等</t>
    <rPh sb="0" eb="2">
      <t>コウシ</t>
    </rPh>
    <phoneticPr fontId="3"/>
  </si>
  <si>
    <t>②講師謝礼支払計画申告書</t>
    <rPh sb="1" eb="3">
      <t>コウシ</t>
    </rPh>
    <phoneticPr fontId="3"/>
  </si>
  <si>
    <t>　　　　【講師への支払いイメージ図】</t>
    <rPh sb="5" eb="7">
      <t>コウシ</t>
    </rPh>
    <phoneticPr fontId="3"/>
  </si>
  <si>
    <t>団体名✻</t>
    <phoneticPr fontId="3"/>
  </si>
  <si>
    <t>講師氏名✻</t>
    <rPh sb="0" eb="2">
      <t>コウシ</t>
    </rPh>
    <phoneticPr fontId="3"/>
  </si>
  <si>
    <t>✻は入力必須情報</t>
    <rPh sb="2" eb="4">
      <t>ニュウリョク</t>
    </rPh>
    <rPh sb="4" eb="6">
      <t>ヒッス</t>
    </rPh>
    <rPh sb="6" eb="8">
      <t>ジョウホウ</t>
    </rPh>
    <phoneticPr fontId="3"/>
  </si>
  <si>
    <t>勤務先・所属等名称✻</t>
    <phoneticPr fontId="3"/>
  </si>
  <si>
    <t>講師要件確認✻
（該当に☑）</t>
    <rPh sb="0" eb="2">
      <t>コウシ</t>
    </rPh>
    <phoneticPr fontId="3"/>
  </si>
  <si>
    <t>企画場所✻</t>
    <rPh sb="0" eb="2">
      <t>キカク</t>
    </rPh>
    <phoneticPr fontId="3"/>
  </si>
  <si>
    <t>指導時期・回数✻
（該当箇所に記入）</t>
    <rPh sb="10" eb="12">
      <t>ガイトウ</t>
    </rPh>
    <rPh sb="12" eb="14">
      <t>カショ</t>
    </rPh>
    <rPh sb="15" eb="17">
      <t>キニュウ</t>
    </rPh>
    <phoneticPr fontId="3"/>
  </si>
  <si>
    <t>例）指導者への振込（＝手取り金額）を100,00円にする場合</t>
    <phoneticPr fontId="3"/>
  </si>
  <si>
    <t xml:space="preserve">  　　100,00円（手取り額） ÷ 0.8979= 111,37円（＊諸税込の支払総額）</t>
    <phoneticPr fontId="3"/>
  </si>
  <si>
    <t>　　　111,37円（諸税込の支払総額）-100,00円（手取り額）＝11,37円（諸税）</t>
    <phoneticPr fontId="3"/>
  </si>
  <si>
    <t>（見本）立命　花子</t>
    <rPh sb="1" eb="3">
      <t>ミホン</t>
    </rPh>
    <phoneticPr fontId="3"/>
  </si>
  <si>
    <t>謝礼予算総額（＝採用額）
（100円単位切上）</t>
    <rPh sb="18" eb="20">
      <t>タンイ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</si>
</sst>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General&quot;回&quot;"/>
    <numFmt numFmtId="177" formatCode="#,##0.0000;[Red]\-#,##0.0000"/>
  </numFmts>
  <fonts count="1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sz val="11"/>
      <color rgb="FFFF0000"/>
      <name val="Meiryo UI"/>
      <family val="3"/>
      <charset val="128"/>
    </font>
    <font>
      <sz val="10"/>
      <color theme="1"/>
      <name val="Meiryo UI"/>
      <family val="3"/>
      <charset val="128"/>
    </font>
    <font>
      <sz val="10.5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2"/>
      <name val="Meiryo UI"/>
      <family val="3"/>
      <charset val="128"/>
    </font>
    <font>
      <b/>
      <sz val="12"/>
      <color indexed="10"/>
      <name val="Meiryo UI"/>
      <family val="3"/>
      <charset val="128"/>
    </font>
    <font>
      <b/>
      <sz val="12"/>
      <color rgb="FFFF0000"/>
      <name val="Meiryo UI"/>
      <family val="3"/>
      <charset val="128"/>
    </font>
    <font>
      <sz val="9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12"/>
      <name val="Meiryo UI"/>
      <family val="3"/>
      <charset val="128"/>
    </font>
    <font>
      <sz val="9"/>
      <color theme="1"/>
      <name val="Meiryo UI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8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20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0" xfId="0" applyFont="1" applyAlignment="1">
      <alignment horizontal="left" vertical="center" indent="1"/>
    </xf>
    <xf numFmtId="0" fontId="2" fillId="0" borderId="0" xfId="0" applyFont="1" applyBorder="1" applyAlignment="1">
      <alignment horizontal="left" vertical="center" indent="2"/>
    </xf>
    <xf numFmtId="0" fontId="2" fillId="0" borderId="0" xfId="0" applyFont="1" applyBorder="1" applyAlignment="1">
      <alignment horizontal="left" vertical="center" indent="4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indent="3"/>
    </xf>
    <xf numFmtId="0" fontId="7" fillId="4" borderId="40" xfId="0" applyFont="1" applyFill="1" applyBorder="1">
      <alignment vertical="center"/>
    </xf>
    <xf numFmtId="0" fontId="2" fillId="4" borderId="41" xfId="0" applyFont="1" applyFill="1" applyBorder="1">
      <alignment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2" borderId="41" xfId="0" applyFont="1" applyFill="1" applyBorder="1" applyAlignment="1">
      <alignment horizontal="center" vertical="center"/>
    </xf>
    <xf numFmtId="0" fontId="2" fillId="0" borderId="41" xfId="0" applyFont="1" applyBorder="1" applyAlignment="1" applyProtection="1">
      <alignment horizontal="center" vertical="center"/>
      <protection locked="0"/>
    </xf>
    <xf numFmtId="0" fontId="2" fillId="0" borderId="75" xfId="0" applyFont="1" applyBorder="1" applyAlignment="1" applyProtection="1">
      <alignment horizontal="center" vertical="center"/>
      <protection locked="0"/>
    </xf>
    <xf numFmtId="0" fontId="2" fillId="2" borderId="7" xfId="0" applyFont="1" applyFill="1" applyBorder="1">
      <alignment vertical="center"/>
    </xf>
    <xf numFmtId="0" fontId="2" fillId="2" borderId="8" xfId="0" applyFont="1" applyFill="1" applyBorder="1">
      <alignment vertical="center"/>
    </xf>
    <xf numFmtId="0" fontId="2" fillId="2" borderId="9" xfId="0" applyFont="1" applyFill="1" applyBorder="1">
      <alignment vertical="center"/>
    </xf>
    <xf numFmtId="0" fontId="2" fillId="2" borderId="76" xfId="0" applyFont="1" applyFill="1" applyBorder="1" applyAlignment="1">
      <alignment horizontal="center" vertical="center"/>
    </xf>
    <xf numFmtId="0" fontId="2" fillId="2" borderId="77" xfId="0" applyFont="1" applyFill="1" applyBorder="1" applyAlignment="1">
      <alignment horizontal="center" vertical="center"/>
    </xf>
    <xf numFmtId="0" fontId="2" fillId="2" borderId="78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74" xfId="0" applyFont="1" applyBorder="1" applyAlignment="1" applyProtection="1">
      <alignment horizontal="center" vertical="center"/>
      <protection locked="0"/>
    </xf>
    <xf numFmtId="0" fontId="7" fillId="2" borderId="15" xfId="0" applyFont="1" applyFill="1" applyBorder="1" applyAlignment="1">
      <alignment vertical="top"/>
    </xf>
    <xf numFmtId="0" fontId="8" fillId="0" borderId="18" xfId="0" applyFont="1" applyBorder="1" applyAlignment="1" applyProtection="1">
      <alignment horizontal="center" vertical="center" shrinkToFit="1"/>
      <protection locked="0"/>
    </xf>
    <xf numFmtId="0" fontId="4" fillId="2" borderId="1" xfId="0" applyFont="1" applyFill="1" applyBorder="1">
      <alignment vertical="center"/>
    </xf>
    <xf numFmtId="0" fontId="4" fillId="2" borderId="3" xfId="0" applyFont="1" applyFill="1" applyBorder="1">
      <alignment vertical="center"/>
    </xf>
    <xf numFmtId="0" fontId="2" fillId="2" borderId="3" xfId="0" applyFont="1" applyFill="1" applyBorder="1">
      <alignment vertical="center"/>
    </xf>
    <xf numFmtId="0" fontId="2" fillId="2" borderId="4" xfId="0" applyFont="1" applyFill="1" applyBorder="1">
      <alignment vertical="center"/>
    </xf>
    <xf numFmtId="0" fontId="4" fillId="2" borderId="30" xfId="0" applyFont="1" applyFill="1" applyBorder="1">
      <alignment vertical="center"/>
    </xf>
    <xf numFmtId="0" fontId="4" fillId="2" borderId="27" xfId="0" applyFont="1" applyFill="1" applyBorder="1">
      <alignment vertical="center"/>
    </xf>
    <xf numFmtId="0" fontId="2" fillId="2" borderId="27" xfId="0" applyFont="1" applyFill="1" applyBorder="1">
      <alignment vertical="center"/>
    </xf>
    <xf numFmtId="0" fontId="2" fillId="2" borderId="28" xfId="0" applyFont="1" applyFill="1" applyBorder="1">
      <alignment vertical="center"/>
    </xf>
    <xf numFmtId="0" fontId="8" fillId="2" borderId="31" xfId="0" applyFont="1" applyFill="1" applyBorder="1" applyAlignment="1">
      <alignment horizontal="distributed" vertical="center"/>
    </xf>
    <xf numFmtId="0" fontId="8" fillId="2" borderId="17" xfId="0" applyFont="1" applyFill="1" applyBorder="1">
      <alignment vertical="center"/>
    </xf>
    <xf numFmtId="0" fontId="8" fillId="0" borderId="19" xfId="0" applyFont="1" applyBorder="1" applyAlignment="1" applyProtection="1">
      <alignment vertical="center"/>
      <protection locked="0"/>
    </xf>
    <xf numFmtId="0" fontId="8" fillId="0" borderId="19" xfId="0" applyFont="1" applyBorder="1" applyProtection="1">
      <alignment vertical="center"/>
      <protection locked="0"/>
    </xf>
    <xf numFmtId="0" fontId="9" fillId="0" borderId="0" xfId="0" applyFont="1">
      <alignment vertical="center"/>
    </xf>
    <xf numFmtId="0" fontId="11" fillId="0" borderId="0" xfId="0" applyFont="1" applyProtection="1">
      <alignment vertical="center"/>
    </xf>
    <xf numFmtId="38" fontId="2" fillId="0" borderId="0" xfId="2" applyFont="1" applyProtection="1">
      <alignment vertical="center"/>
    </xf>
    <xf numFmtId="38" fontId="2" fillId="0" borderId="0" xfId="2" applyFont="1" applyAlignment="1" applyProtection="1">
      <alignment horizontal="center" vertical="center"/>
    </xf>
    <xf numFmtId="177" fontId="2" fillId="0" borderId="0" xfId="2" applyNumberFormat="1" applyFont="1" applyProtection="1">
      <alignment vertical="center"/>
    </xf>
    <xf numFmtId="38" fontId="11" fillId="0" borderId="0" xfId="2" applyFont="1" applyAlignment="1" applyProtection="1">
      <alignment horizontal="center" vertical="center"/>
    </xf>
    <xf numFmtId="38" fontId="11" fillId="0" borderId="0" xfId="2" applyFont="1" applyFill="1" applyAlignment="1" applyProtection="1">
      <alignment horizontal="center" vertical="center"/>
    </xf>
    <xf numFmtId="0" fontId="2" fillId="0" borderId="0" xfId="0" applyFont="1" applyFill="1" applyProtection="1">
      <alignment vertical="center"/>
    </xf>
    <xf numFmtId="0" fontId="14" fillId="0" borderId="0" xfId="0" applyFont="1" applyFill="1" applyProtection="1">
      <alignment vertical="center"/>
    </xf>
    <xf numFmtId="38" fontId="12" fillId="5" borderId="19" xfId="2" applyFont="1" applyFill="1" applyBorder="1" applyAlignment="1" applyProtection="1">
      <alignment horizontal="center" vertical="center"/>
      <protection locked="0"/>
    </xf>
    <xf numFmtId="38" fontId="13" fillId="0" borderId="0" xfId="2" applyFont="1" applyFill="1" applyBorder="1" applyAlignment="1">
      <alignment horizontal="center" vertical="center"/>
    </xf>
    <xf numFmtId="38" fontId="12" fillId="0" borderId="0" xfId="2" applyFont="1" applyFill="1" applyBorder="1" applyAlignment="1" applyProtection="1">
      <alignment horizontal="center" vertical="center"/>
    </xf>
    <xf numFmtId="0" fontId="2" fillId="0" borderId="0" xfId="0" applyFont="1" applyAlignment="1">
      <alignment horizontal="center" vertical="center"/>
    </xf>
    <xf numFmtId="38" fontId="2" fillId="0" borderId="0" xfId="2" applyFont="1" applyAlignment="1">
      <alignment horizontal="center" vertical="center"/>
    </xf>
    <xf numFmtId="38" fontId="2" fillId="0" borderId="19" xfId="2" applyFont="1" applyBorder="1" applyAlignment="1">
      <alignment horizontal="center" vertical="center"/>
    </xf>
    <xf numFmtId="0" fontId="15" fillId="0" borderId="0" xfId="0" applyFont="1">
      <alignment vertical="center"/>
    </xf>
    <xf numFmtId="0" fontId="15" fillId="0" borderId="0" xfId="0" applyFont="1" applyProtection="1">
      <alignment vertical="center"/>
    </xf>
    <xf numFmtId="38" fontId="12" fillId="0" borderId="0" xfId="2" applyFont="1" applyAlignment="1" applyProtection="1">
      <alignment horizontal="center" vertical="center"/>
    </xf>
    <xf numFmtId="38" fontId="15" fillId="0" borderId="0" xfId="2" applyFont="1" applyAlignment="1" applyProtection="1">
      <alignment horizontal="center" vertical="center"/>
    </xf>
    <xf numFmtId="38" fontId="15" fillId="0" borderId="0" xfId="2" applyFont="1" applyProtection="1">
      <alignment vertical="center"/>
    </xf>
    <xf numFmtId="38" fontId="16" fillId="0" borderId="0" xfId="2" applyFont="1" applyAlignment="1" applyProtection="1">
      <alignment horizontal="center" vertical="center"/>
    </xf>
    <xf numFmtId="38" fontId="16" fillId="0" borderId="0" xfId="2" applyFont="1" applyFill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2" fillId="0" borderId="2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8" fillId="0" borderId="17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center" vertical="center"/>
      <protection locked="0"/>
    </xf>
    <xf numFmtId="6" fontId="4" fillId="2" borderId="14" xfId="1" applyFont="1" applyFill="1" applyBorder="1" applyAlignment="1">
      <alignment horizontal="center" vertical="center" wrapText="1"/>
    </xf>
    <xf numFmtId="6" fontId="2" fillId="2" borderId="15" xfId="1" applyFont="1" applyFill="1" applyBorder="1" applyAlignment="1">
      <alignment horizontal="center" vertical="center"/>
    </xf>
    <xf numFmtId="6" fontId="2" fillId="2" borderId="46" xfId="1" applyFont="1" applyFill="1" applyBorder="1" applyAlignment="1">
      <alignment horizontal="center" vertical="center"/>
    </xf>
    <xf numFmtId="6" fontId="2" fillId="2" borderId="49" xfId="1" applyFont="1" applyFill="1" applyBorder="1" applyAlignment="1">
      <alignment horizontal="center" vertical="center"/>
    </xf>
    <xf numFmtId="6" fontId="2" fillId="2" borderId="32" xfId="1" applyFont="1" applyFill="1" applyBorder="1" applyAlignment="1">
      <alignment horizontal="center" vertical="center"/>
    </xf>
    <xf numFmtId="6" fontId="2" fillId="2" borderId="33" xfId="1" applyFont="1" applyFill="1" applyBorder="1" applyAlignment="1">
      <alignment horizontal="center" vertical="center"/>
    </xf>
    <xf numFmtId="6" fontId="2" fillId="0" borderId="47" xfId="1" applyFont="1" applyBorder="1" applyAlignment="1" applyProtection="1">
      <alignment horizontal="center" vertical="center"/>
      <protection locked="0"/>
    </xf>
    <xf numFmtId="6" fontId="2" fillId="0" borderId="46" xfId="1" applyFont="1" applyBorder="1" applyAlignment="1" applyProtection="1">
      <alignment horizontal="center" vertical="center"/>
      <protection locked="0"/>
    </xf>
    <xf numFmtId="6" fontId="2" fillId="0" borderId="50" xfId="1" applyFont="1" applyBorder="1" applyAlignment="1" applyProtection="1">
      <alignment horizontal="center" vertical="center"/>
      <protection locked="0"/>
    </xf>
    <xf numFmtId="6" fontId="2" fillId="0" borderId="33" xfId="1" applyFont="1" applyBorder="1" applyAlignment="1" applyProtection="1">
      <alignment horizontal="center" vertical="center"/>
      <protection locked="0"/>
    </xf>
    <xf numFmtId="0" fontId="2" fillId="0" borderId="48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5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6" fontId="2" fillId="0" borderId="34" xfId="1" applyFont="1" applyBorder="1" applyAlignment="1" applyProtection="1">
      <alignment horizontal="center" vertical="center"/>
      <protection locked="0"/>
    </xf>
    <xf numFmtId="6" fontId="2" fillId="0" borderId="35" xfId="1" applyFont="1" applyBorder="1" applyAlignment="1" applyProtection="1">
      <alignment horizontal="center" vertical="center"/>
      <protection locked="0"/>
    </xf>
    <xf numFmtId="6" fontId="2" fillId="0" borderId="38" xfId="1" applyFont="1" applyBorder="1" applyAlignment="1" applyProtection="1">
      <alignment horizontal="center" vertical="center"/>
      <protection locked="0"/>
    </xf>
    <xf numFmtId="6" fontId="2" fillId="0" borderId="39" xfId="1" applyFont="1" applyBorder="1" applyAlignment="1" applyProtection="1">
      <alignment horizontal="center" vertical="center"/>
      <protection locked="0"/>
    </xf>
    <xf numFmtId="0" fontId="2" fillId="0" borderId="55" xfId="0" applyFont="1" applyBorder="1" applyAlignment="1">
      <alignment horizontal="center" vertical="center"/>
    </xf>
    <xf numFmtId="0" fontId="8" fillId="0" borderId="57" xfId="0" applyFont="1" applyBorder="1" applyAlignment="1" applyProtection="1">
      <alignment horizontal="left" vertical="top"/>
      <protection locked="0"/>
    </xf>
    <xf numFmtId="0" fontId="8" fillId="0" borderId="58" xfId="0" applyFont="1" applyBorder="1" applyAlignment="1" applyProtection="1">
      <alignment horizontal="left" vertical="top"/>
      <protection locked="0"/>
    </xf>
    <xf numFmtId="0" fontId="8" fillId="0" borderId="59" xfId="0" applyFont="1" applyBorder="1" applyAlignment="1" applyProtection="1">
      <alignment horizontal="left" vertical="top"/>
      <protection locked="0"/>
    </xf>
    <xf numFmtId="0" fontId="8" fillId="0" borderId="29" xfId="0" applyFont="1" applyBorder="1" applyAlignment="1" applyProtection="1">
      <alignment horizontal="left" vertical="top"/>
      <protection locked="0"/>
    </xf>
    <xf numFmtId="0" fontId="8" fillId="0" borderId="0" xfId="0" applyFont="1" applyBorder="1" applyAlignment="1" applyProtection="1">
      <alignment horizontal="left" vertical="top"/>
      <protection locked="0"/>
    </xf>
    <xf numFmtId="0" fontId="8" fillId="0" borderId="22" xfId="0" applyFont="1" applyBorder="1" applyAlignment="1" applyProtection="1">
      <alignment horizontal="left" vertical="top"/>
      <protection locked="0"/>
    </xf>
    <xf numFmtId="0" fontId="8" fillId="0" borderId="60" xfId="0" applyFont="1" applyBorder="1" applyAlignment="1" applyProtection="1">
      <alignment horizontal="left" vertical="top"/>
      <protection locked="0"/>
    </xf>
    <xf numFmtId="0" fontId="8" fillId="0" borderId="61" xfId="0" applyFont="1" applyBorder="1" applyAlignment="1" applyProtection="1">
      <alignment horizontal="left" vertical="top"/>
      <protection locked="0"/>
    </xf>
    <xf numFmtId="0" fontId="8" fillId="0" borderId="62" xfId="0" applyFont="1" applyBorder="1" applyAlignment="1" applyProtection="1">
      <alignment horizontal="left" vertical="top"/>
      <protection locked="0"/>
    </xf>
    <xf numFmtId="0" fontId="8" fillId="0" borderId="63" xfId="0" applyFont="1" applyBorder="1" applyAlignment="1" applyProtection="1">
      <alignment horizontal="left" vertical="top"/>
      <protection locked="0"/>
    </xf>
    <xf numFmtId="0" fontId="8" fillId="0" borderId="64" xfId="0" applyFont="1" applyBorder="1" applyAlignment="1" applyProtection="1">
      <alignment horizontal="left" vertical="top"/>
      <protection locked="0"/>
    </xf>
    <xf numFmtId="0" fontId="8" fillId="0" borderId="65" xfId="0" applyFont="1" applyBorder="1" applyAlignment="1" applyProtection="1">
      <alignment horizontal="left" vertical="top"/>
      <protection locked="0"/>
    </xf>
    <xf numFmtId="6" fontId="2" fillId="0" borderId="19" xfId="1" applyFont="1" applyBorder="1" applyAlignment="1" applyProtection="1">
      <alignment horizontal="center" vertical="center"/>
      <protection locked="0"/>
    </xf>
    <xf numFmtId="6" fontId="2" fillId="0" borderId="19" xfId="1" applyFont="1" applyBorder="1" applyAlignment="1" applyProtection="1">
      <alignment horizontal="center" vertical="center"/>
    </xf>
    <xf numFmtId="176" fontId="2" fillId="0" borderId="44" xfId="0" applyNumberFormat="1" applyFont="1" applyBorder="1" applyAlignment="1" applyProtection="1">
      <alignment horizontal="center" vertical="center"/>
      <protection locked="0"/>
    </xf>
    <xf numFmtId="6" fontId="2" fillId="0" borderId="45" xfId="1" applyFont="1" applyBorder="1" applyAlignment="1" applyProtection="1">
      <alignment horizontal="center" vertical="center"/>
    </xf>
    <xf numFmtId="6" fontId="2" fillId="0" borderId="44" xfId="1" applyFont="1" applyBorder="1" applyAlignment="1" applyProtection="1">
      <alignment horizontal="center" vertical="center"/>
    </xf>
    <xf numFmtId="6" fontId="2" fillId="4" borderId="41" xfId="0" applyNumberFormat="1" applyFont="1" applyFill="1" applyBorder="1" applyAlignment="1">
      <alignment horizontal="center"/>
    </xf>
    <xf numFmtId="0" fontId="2" fillId="4" borderId="41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6" fontId="2" fillId="4" borderId="41" xfId="1" applyFont="1" applyFill="1" applyBorder="1" applyAlignment="1">
      <alignment horizontal="center"/>
    </xf>
    <xf numFmtId="6" fontId="2" fillId="4" borderId="19" xfId="1" applyFont="1" applyFill="1" applyBorder="1" applyAlignment="1">
      <alignment horizontal="center"/>
    </xf>
    <xf numFmtId="0" fontId="2" fillId="4" borderId="42" xfId="0" applyFont="1" applyFill="1" applyBorder="1" applyAlignment="1">
      <alignment horizontal="center"/>
    </xf>
    <xf numFmtId="0" fontId="2" fillId="4" borderId="44" xfId="0" applyFont="1" applyFill="1" applyBorder="1" applyAlignment="1">
      <alignment horizontal="center"/>
    </xf>
    <xf numFmtId="6" fontId="2" fillId="4" borderId="43" xfId="0" applyNumberFormat="1" applyFont="1" applyFill="1" applyBorder="1" applyAlignment="1">
      <alignment horizontal="center"/>
    </xf>
    <xf numFmtId="6" fontId="2" fillId="4" borderId="42" xfId="0" applyNumberFormat="1" applyFont="1" applyFill="1" applyBorder="1" applyAlignment="1">
      <alignment horizontal="center"/>
    </xf>
    <xf numFmtId="6" fontId="2" fillId="4" borderId="45" xfId="0" applyNumberFormat="1" applyFont="1" applyFill="1" applyBorder="1" applyAlignment="1">
      <alignment horizontal="center"/>
    </xf>
    <xf numFmtId="6" fontId="2" fillId="4" borderId="44" xfId="0" applyNumberFormat="1" applyFont="1" applyFill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" fillId="2" borderId="72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81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distributed" vertical="center"/>
    </xf>
    <xf numFmtId="0" fontId="2" fillId="2" borderId="19" xfId="0" applyFont="1" applyFill="1" applyBorder="1" applyAlignment="1">
      <alignment horizontal="distributed" vertical="center"/>
    </xf>
    <xf numFmtId="0" fontId="8" fillId="0" borderId="21" xfId="0" applyFont="1" applyBorder="1" applyAlignment="1" applyProtection="1">
      <alignment horizontal="left" vertical="center" shrinkToFit="1"/>
      <protection locked="0"/>
    </xf>
    <xf numFmtId="0" fontId="8" fillId="0" borderId="0" xfId="0" applyFont="1" applyBorder="1" applyAlignment="1" applyProtection="1">
      <alignment horizontal="left" vertical="center" shrinkToFit="1"/>
      <protection locked="0"/>
    </xf>
    <xf numFmtId="0" fontId="8" fillId="0" borderId="22" xfId="0" applyFont="1" applyBorder="1" applyAlignment="1" applyProtection="1">
      <alignment horizontal="left" vertical="center" shrinkToFit="1"/>
      <protection locked="0"/>
    </xf>
    <xf numFmtId="0" fontId="8" fillId="0" borderId="69" xfId="0" applyFont="1" applyBorder="1" applyAlignment="1" applyProtection="1">
      <alignment horizontal="left" vertical="center" shrinkToFit="1"/>
      <protection locked="0"/>
    </xf>
    <xf numFmtId="0" fontId="8" fillId="0" borderId="70" xfId="0" applyFont="1" applyBorder="1" applyAlignment="1" applyProtection="1">
      <alignment horizontal="left" vertical="center" shrinkToFit="1"/>
      <protection locked="0"/>
    </xf>
    <xf numFmtId="0" fontId="8" fillId="0" borderId="71" xfId="0" applyFont="1" applyBorder="1" applyAlignment="1" applyProtection="1">
      <alignment horizontal="left" vertical="center" shrinkToFit="1"/>
      <protection locked="0"/>
    </xf>
    <xf numFmtId="0" fontId="2" fillId="2" borderId="56" xfId="0" applyFont="1" applyFill="1" applyBorder="1" applyAlignment="1">
      <alignment horizontal="distributed" vertical="center"/>
    </xf>
    <xf numFmtId="0" fontId="2" fillId="2" borderId="7" xfId="0" applyFont="1" applyFill="1" applyBorder="1" applyAlignment="1">
      <alignment horizontal="distributed" vertical="center"/>
    </xf>
    <xf numFmtId="0" fontId="2" fillId="2" borderId="56" xfId="0" applyFont="1" applyFill="1" applyBorder="1" applyAlignment="1">
      <alignment horizontal="distributed" vertical="center" wrapText="1"/>
    </xf>
    <xf numFmtId="0" fontId="8" fillId="0" borderId="56" xfId="0" applyFont="1" applyFill="1" applyBorder="1" applyAlignment="1" applyProtection="1">
      <alignment horizontal="left" vertical="center" shrinkToFit="1"/>
      <protection locked="0"/>
    </xf>
    <xf numFmtId="0" fontId="8" fillId="0" borderId="12" xfId="0" applyFont="1" applyFill="1" applyBorder="1" applyAlignment="1" applyProtection="1">
      <alignment horizontal="left" vertical="center" shrinkToFit="1"/>
      <protection locked="0"/>
    </xf>
    <xf numFmtId="0" fontId="8" fillId="0" borderId="13" xfId="0" applyFont="1" applyFill="1" applyBorder="1" applyAlignment="1" applyProtection="1">
      <alignment horizontal="left" vertical="center" shrinkToFit="1"/>
      <protection locked="0"/>
    </xf>
    <xf numFmtId="0" fontId="8" fillId="0" borderId="66" xfId="0" applyFont="1" applyBorder="1" applyAlignment="1" applyProtection="1">
      <alignment horizontal="left" vertical="center" shrinkToFit="1"/>
      <protection locked="0"/>
    </xf>
    <xf numFmtId="0" fontId="8" fillId="0" borderId="67" xfId="0" applyFont="1" applyBorder="1" applyAlignment="1" applyProtection="1">
      <alignment horizontal="left" vertical="center" shrinkToFit="1"/>
      <protection locked="0"/>
    </xf>
    <xf numFmtId="0" fontId="8" fillId="0" borderId="68" xfId="0" applyFont="1" applyBorder="1" applyAlignment="1" applyProtection="1">
      <alignment horizontal="left" vertical="center" shrinkToFit="1"/>
      <protection locked="0"/>
    </xf>
    <xf numFmtId="0" fontId="2" fillId="2" borderId="11" xfId="0" applyFont="1" applyFill="1" applyBorder="1" applyAlignment="1">
      <alignment horizontal="distributed" vertical="center"/>
    </xf>
    <xf numFmtId="0" fontId="2" fillId="2" borderId="72" xfId="0" applyFont="1" applyFill="1" applyBorder="1" applyAlignment="1">
      <alignment horizontal="distributed" vertical="center"/>
    </xf>
    <xf numFmtId="0" fontId="2" fillId="2" borderId="29" xfId="0" applyFont="1" applyFill="1" applyBorder="1" applyAlignment="1">
      <alignment horizontal="distributed" vertical="center"/>
    </xf>
    <xf numFmtId="0" fontId="2" fillId="2" borderId="73" xfId="0" applyFont="1" applyFill="1" applyBorder="1" applyAlignment="1">
      <alignment horizontal="distributed" vertical="center"/>
    </xf>
    <xf numFmtId="0" fontId="2" fillId="2" borderId="5" xfId="0" applyFont="1" applyFill="1" applyBorder="1" applyAlignment="1">
      <alignment horizontal="distributed" vertical="center"/>
    </xf>
    <xf numFmtId="0" fontId="2" fillId="2" borderId="6" xfId="0" applyFont="1" applyFill="1" applyBorder="1" applyAlignment="1">
      <alignment horizontal="distributed" vertical="center"/>
    </xf>
    <xf numFmtId="0" fontId="8" fillId="2" borderId="17" xfId="0" applyFont="1" applyFill="1" applyBorder="1" applyAlignment="1">
      <alignment horizontal="distributed" vertical="center" wrapText="1"/>
    </xf>
    <xf numFmtId="0" fontId="8" fillId="2" borderId="19" xfId="0" applyFont="1" applyFill="1" applyBorder="1" applyAlignment="1">
      <alignment horizontal="distributed" vertical="center"/>
    </xf>
    <xf numFmtId="0" fontId="8" fillId="2" borderId="17" xfId="0" applyFont="1" applyFill="1" applyBorder="1" applyAlignment="1">
      <alignment horizontal="distributed" vertical="center"/>
    </xf>
    <xf numFmtId="176" fontId="2" fillId="0" borderId="7" xfId="0" applyNumberFormat="1" applyFont="1" applyBorder="1" applyAlignment="1" applyProtection="1">
      <alignment horizontal="center" vertical="center"/>
      <protection locked="0"/>
    </xf>
    <xf numFmtId="176" fontId="2" fillId="0" borderId="6" xfId="0" applyNumberFormat="1" applyFont="1" applyBorder="1" applyAlignment="1" applyProtection="1">
      <alignment horizontal="center" vertical="center"/>
      <protection locked="0"/>
    </xf>
    <xf numFmtId="0" fontId="8" fillId="0" borderId="79" xfId="0" applyFont="1" applyBorder="1" applyAlignment="1">
      <alignment horizontal="center" vertical="center"/>
    </xf>
    <xf numFmtId="0" fontId="8" fillId="0" borderId="80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7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2" fillId="2" borderId="14" xfId="0" applyFont="1" applyFill="1" applyBorder="1" applyAlignment="1">
      <alignment horizontal="distributed" vertical="center"/>
    </xf>
    <xf numFmtId="0" fontId="2" fillId="2" borderId="15" xfId="0" applyFont="1" applyFill="1" applyBorder="1" applyAlignment="1">
      <alignment horizontal="distributed" vertical="center"/>
    </xf>
    <xf numFmtId="0" fontId="2" fillId="2" borderId="82" xfId="0" applyFont="1" applyFill="1" applyBorder="1" applyAlignment="1">
      <alignment horizontal="center" vertical="center"/>
    </xf>
    <xf numFmtId="0" fontId="2" fillId="2" borderId="83" xfId="0" applyFont="1" applyFill="1" applyBorder="1" applyAlignment="1">
      <alignment horizontal="center" vertical="center"/>
    </xf>
    <xf numFmtId="0" fontId="8" fillId="0" borderId="84" xfId="0" applyFont="1" applyBorder="1" applyAlignment="1" applyProtection="1">
      <alignment horizontal="left" vertical="center"/>
      <protection locked="0"/>
    </xf>
    <xf numFmtId="0" fontId="8" fillId="0" borderId="85" xfId="0" applyFont="1" applyBorder="1" applyAlignment="1" applyProtection="1">
      <alignment horizontal="left" vertical="center"/>
      <protection locked="0"/>
    </xf>
    <xf numFmtId="0" fontId="8" fillId="0" borderId="86" xfId="0" applyFont="1" applyBorder="1" applyAlignment="1" applyProtection="1">
      <alignment horizontal="left" vertical="center"/>
      <protection locked="0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6" borderId="19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distributed" vertical="center" wrapText="1"/>
    </xf>
    <xf numFmtId="0" fontId="2" fillId="2" borderId="18" xfId="0" applyFont="1" applyFill="1" applyBorder="1" applyAlignment="1">
      <alignment horizontal="distributed" vertical="center"/>
    </xf>
    <xf numFmtId="0" fontId="2" fillId="2" borderId="24" xfId="0" applyFont="1" applyFill="1" applyBorder="1" applyAlignment="1">
      <alignment horizontal="distributed" vertical="center"/>
    </xf>
    <xf numFmtId="0" fontId="2" fillId="2" borderId="25" xfId="0" applyFont="1" applyFill="1" applyBorder="1" applyAlignment="1">
      <alignment horizontal="distributed" vertical="center"/>
    </xf>
    <xf numFmtId="0" fontId="2" fillId="0" borderId="26" xfId="0" applyFont="1" applyBorder="1" applyAlignment="1" applyProtection="1">
      <alignment horizontal="left" vertical="center" shrinkToFit="1"/>
      <protection locked="0"/>
    </xf>
    <xf numFmtId="0" fontId="2" fillId="0" borderId="27" xfId="0" applyFont="1" applyBorder="1" applyAlignment="1" applyProtection="1">
      <alignment horizontal="left" vertical="center" shrinkToFit="1"/>
      <protection locked="0"/>
    </xf>
    <xf numFmtId="0" fontId="2" fillId="0" borderId="28" xfId="0" applyFont="1" applyBorder="1" applyAlignment="1" applyProtection="1">
      <alignment horizontal="left" vertical="center" shrinkToFit="1"/>
      <protection locked="0"/>
    </xf>
  </cellXfs>
  <cellStyles count="3">
    <cellStyle name="桁区切り" xfId="2" builtinId="6"/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</xdr:rowOff>
    </xdr:from>
    <xdr:to>
      <xdr:col>9</xdr:col>
      <xdr:colOff>676276</xdr:colOff>
      <xdr:row>3</xdr:row>
      <xdr:rowOff>142876</xdr:rowOff>
    </xdr:to>
    <xdr:sp macro="" textlink="">
      <xdr:nvSpPr>
        <xdr:cNvPr id="3" name="Rectangle 3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1" y="400051"/>
          <a:ext cx="8077200" cy="742950"/>
        </a:xfrm>
        <a:prstGeom prst="rect">
          <a:avLst/>
        </a:prstGeom>
        <a:solidFill>
          <a:schemeClr val="accent6">
            <a:lumMod val="50000"/>
          </a:schemeClr>
        </a:solidFill>
        <a:ln w="38100">
          <a:solidFill>
            <a:schemeClr val="accent6">
              <a:lumMod val="60000"/>
              <a:lumOff val="40000"/>
            </a:schemeClr>
          </a:solidFill>
          <a:miter lim="800000"/>
          <a:headEnd/>
          <a:tailEnd/>
        </a:ln>
      </xdr:spPr>
      <xdr:txBody>
        <a:bodyPr rot="0" vert="horz" wrap="square" lIns="74295" tIns="8890" rIns="74295" bIns="8890" anchor="t" anchorCtr="0" upright="1">
          <a:noAutofit/>
        </a:bodyPr>
        <a:lstStyle/>
        <a:p>
          <a:pPr algn="ctr">
            <a:lnSpc>
              <a:spcPts val="2500"/>
            </a:lnSpc>
            <a:spcAft>
              <a:spcPts val="0"/>
            </a:spcAft>
          </a:pPr>
          <a:r>
            <a:rPr lang="en-US" sz="1400" b="1" kern="100">
              <a:solidFill>
                <a:srgbClr val="FFFFFF"/>
              </a:solidFill>
              <a:effectLst/>
              <a:latin typeface="Meiryo UI" panose="020B0604030504040204" pitchFamily="50" charset="-128"/>
              <a:ea typeface="ＭＳ 明朝" panose="02020609040205080304" pitchFamily="17" charset="-128"/>
              <a:cs typeface="Times New Roman" panose="02020603050405020304" pitchFamily="18" charset="0"/>
            </a:rPr>
            <a:t>2020</a:t>
          </a:r>
          <a:r>
            <a:rPr lang="ja-JP" sz="1400" b="1" kern="100">
              <a:solidFill>
                <a:srgbClr val="FFFFFF"/>
              </a:solidFill>
              <a:effectLst/>
              <a:latin typeface="Century" panose="02040604050505020304" pitchFamily="18" charset="0"/>
              <a:ea typeface="Meiryo UI" panose="020B0604030504040204" pitchFamily="50" charset="-128"/>
              <a:cs typeface="Times New Roman" panose="02020603050405020304" pitchFamily="18" charset="0"/>
            </a:rPr>
            <a:t>年度　立命館大学　</a:t>
          </a:r>
          <a:r>
            <a:rPr lang="ja-JP" altLang="en-US" sz="1400" b="1" kern="100">
              <a:solidFill>
                <a:srgbClr val="FFFFFF"/>
              </a:solidFill>
              <a:effectLst/>
              <a:latin typeface="Century" panose="02040604050505020304" pitchFamily="18" charset="0"/>
              <a:ea typeface="Meiryo UI" panose="020B0604030504040204" pitchFamily="50" charset="-128"/>
              <a:cs typeface="Times New Roman" panose="02020603050405020304" pitchFamily="18" charset="0"/>
            </a:rPr>
            <a:t>学びのコミュニティ集団形成助成金（正課外自主活動）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ctr">
            <a:lnSpc>
              <a:spcPts val="2500"/>
            </a:lnSpc>
            <a:spcAft>
              <a:spcPts val="0"/>
            </a:spcAft>
          </a:pPr>
          <a:r>
            <a:rPr lang="ja-JP" altLang="en-US" sz="1800" b="1" kern="100">
              <a:solidFill>
                <a:srgbClr val="FFFFFF"/>
              </a:solidFill>
              <a:effectLst/>
              <a:latin typeface="Century" panose="02040604050505020304" pitchFamily="18" charset="0"/>
              <a:ea typeface="Meiryo UI" panose="020B0604030504040204" pitchFamily="50" charset="-128"/>
              <a:cs typeface="Times New Roman" panose="02020603050405020304" pitchFamily="18" charset="0"/>
            </a:rPr>
            <a:t>講師</a:t>
          </a:r>
          <a:r>
            <a:rPr lang="en-US" altLang="ja-JP" sz="1800" b="1" kern="100">
              <a:solidFill>
                <a:srgbClr val="FFFFFF"/>
              </a:solidFill>
              <a:effectLst/>
              <a:latin typeface="Century" panose="02040604050505020304" pitchFamily="18" charset="0"/>
              <a:ea typeface="Meiryo UI" panose="020B0604030504040204" pitchFamily="50" charset="-128"/>
              <a:cs typeface="Times New Roman" panose="02020603050405020304" pitchFamily="18" charset="0"/>
            </a:rPr>
            <a:t>/</a:t>
          </a:r>
          <a:r>
            <a:rPr lang="ja-JP" altLang="en-US" sz="1800" b="1" kern="100">
              <a:solidFill>
                <a:srgbClr val="FFFFFF"/>
              </a:solidFill>
              <a:effectLst/>
              <a:latin typeface="Century" panose="02040604050505020304" pitchFamily="18" charset="0"/>
              <a:ea typeface="Meiryo UI" panose="020B0604030504040204" pitchFamily="50" charset="-128"/>
              <a:cs typeface="Times New Roman" panose="02020603050405020304" pitchFamily="18" charset="0"/>
            </a:rPr>
            <a:t>指導者　</a:t>
          </a:r>
          <a:r>
            <a:rPr lang="ja-JP" sz="1800" b="1" kern="100">
              <a:solidFill>
                <a:srgbClr val="FFFFFF"/>
              </a:solidFill>
              <a:effectLst/>
              <a:latin typeface="Century" panose="02040604050505020304" pitchFamily="18" charset="0"/>
              <a:ea typeface="Meiryo UI" panose="020B0604030504040204" pitchFamily="50" charset="-128"/>
              <a:cs typeface="Times New Roman" panose="02020603050405020304" pitchFamily="18" charset="0"/>
            </a:rPr>
            <a:t>招聘 </a:t>
          </a:r>
          <a:r>
            <a:rPr lang="ja-JP" altLang="en-US" sz="1800" b="1" kern="100">
              <a:solidFill>
                <a:srgbClr val="FFFFFF"/>
              </a:solidFill>
              <a:effectLst/>
              <a:latin typeface="Century" panose="02040604050505020304" pitchFamily="18" charset="0"/>
              <a:ea typeface="Meiryo UI" panose="020B0604030504040204" pitchFamily="50" charset="-128"/>
              <a:cs typeface="Times New Roman" panose="02020603050405020304" pitchFamily="18" charset="0"/>
            </a:rPr>
            <a:t>確認シート</a:t>
          </a:r>
          <a:endParaRPr lang="ja-JP" sz="12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6</xdr:col>
      <xdr:colOff>57150</xdr:colOff>
      <xdr:row>45</xdr:row>
      <xdr:rowOff>200025</xdr:rowOff>
    </xdr:from>
    <xdr:to>
      <xdr:col>6</xdr:col>
      <xdr:colOff>295275</xdr:colOff>
      <xdr:row>47</xdr:row>
      <xdr:rowOff>57150</xdr:rowOff>
    </xdr:to>
    <xdr:sp macro="" textlink="">
      <xdr:nvSpPr>
        <xdr:cNvPr id="4" name="乗算記号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972050" y="17221200"/>
          <a:ext cx="238125" cy="428625"/>
        </a:xfrm>
        <a:prstGeom prst="mathMultiply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4</xdr:col>
      <xdr:colOff>752475</xdr:colOff>
      <xdr:row>46</xdr:row>
      <xdr:rowOff>47625</xdr:rowOff>
    </xdr:from>
    <xdr:to>
      <xdr:col>5</xdr:col>
      <xdr:colOff>190500</xdr:colOff>
      <xdr:row>46</xdr:row>
      <xdr:rowOff>247650</xdr:rowOff>
    </xdr:to>
    <xdr:sp macro="" textlink="">
      <xdr:nvSpPr>
        <xdr:cNvPr id="5" name="等号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3800475" y="17383125"/>
          <a:ext cx="295275" cy="200025"/>
        </a:xfrm>
        <a:prstGeom prst="mathEqual">
          <a:avLst/>
        </a:prstGeom>
        <a:noFill/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7</xdr:col>
      <xdr:colOff>76200</xdr:colOff>
      <xdr:row>46</xdr:row>
      <xdr:rowOff>19050</xdr:rowOff>
    </xdr:from>
    <xdr:to>
      <xdr:col>7</xdr:col>
      <xdr:colOff>400050</xdr:colOff>
      <xdr:row>47</xdr:row>
      <xdr:rowOff>9525</xdr:rowOff>
    </xdr:to>
    <xdr:sp macro="" textlink="">
      <xdr:nvSpPr>
        <xdr:cNvPr id="6" name="等号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5886450" y="17354550"/>
          <a:ext cx="323850" cy="247650"/>
        </a:xfrm>
        <a:prstGeom prst="mathEqual">
          <a:avLst/>
        </a:prstGeom>
        <a:noFill/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3</xdr:col>
      <xdr:colOff>485775</xdr:colOff>
      <xdr:row>46</xdr:row>
      <xdr:rowOff>9526</xdr:rowOff>
    </xdr:from>
    <xdr:to>
      <xdr:col>4</xdr:col>
      <xdr:colOff>19049</xdr:colOff>
      <xdr:row>47</xdr:row>
      <xdr:rowOff>57150</xdr:rowOff>
    </xdr:to>
    <xdr:sp macro="" textlink="">
      <xdr:nvSpPr>
        <xdr:cNvPr id="7" name="加算記号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2743200" y="16840201"/>
          <a:ext cx="323849" cy="304799"/>
        </a:xfrm>
        <a:prstGeom prst="mathPlus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0</xdr:col>
      <xdr:colOff>152400</xdr:colOff>
      <xdr:row>34</xdr:row>
      <xdr:rowOff>19051</xdr:rowOff>
    </xdr:from>
    <xdr:to>
      <xdr:col>9</xdr:col>
      <xdr:colOff>466725</xdr:colOff>
      <xdr:row>41</xdr:row>
      <xdr:rowOff>104776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152400" y="14344651"/>
          <a:ext cx="7715250" cy="169545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0</xdr:col>
      <xdr:colOff>142875</xdr:colOff>
      <xdr:row>28</xdr:row>
      <xdr:rowOff>19049</xdr:rowOff>
    </xdr:from>
    <xdr:to>
      <xdr:col>9</xdr:col>
      <xdr:colOff>457200</xdr:colOff>
      <xdr:row>34</xdr:row>
      <xdr:rowOff>9524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142875" y="13239749"/>
          <a:ext cx="7715250" cy="109537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371475</xdr:colOff>
          <xdr:row>16</xdr:row>
          <xdr:rowOff>9525</xdr:rowOff>
        </xdr:from>
        <xdr:to>
          <xdr:col>4</xdr:col>
          <xdr:colOff>657225</xdr:colOff>
          <xdr:row>17</xdr:row>
          <xdr:rowOff>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371475</xdr:colOff>
          <xdr:row>17</xdr:row>
          <xdr:rowOff>19050</xdr:rowOff>
        </xdr:from>
        <xdr:to>
          <xdr:col>4</xdr:col>
          <xdr:colOff>657225</xdr:colOff>
          <xdr:row>18</xdr:row>
          <xdr:rowOff>9525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352425</xdr:colOff>
          <xdr:row>16</xdr:row>
          <xdr:rowOff>9525</xdr:rowOff>
        </xdr:from>
        <xdr:to>
          <xdr:col>7</xdr:col>
          <xdr:colOff>638175</xdr:colOff>
          <xdr:row>17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371475</xdr:colOff>
          <xdr:row>17</xdr:row>
          <xdr:rowOff>0</xdr:rowOff>
        </xdr:from>
        <xdr:to>
          <xdr:col>7</xdr:col>
          <xdr:colOff>657225</xdr:colOff>
          <xdr:row>17</xdr:row>
          <xdr:rowOff>295275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476249</xdr:colOff>
      <xdr:row>37</xdr:row>
      <xdr:rowOff>47625</xdr:rowOff>
    </xdr:from>
    <xdr:to>
      <xdr:col>8</xdr:col>
      <xdr:colOff>371474</xdr:colOff>
      <xdr:row>40</xdr:row>
      <xdr:rowOff>200024</xdr:rowOff>
    </xdr:to>
    <xdr:pic>
      <xdr:nvPicPr>
        <xdr:cNvPr id="33" name="図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7579" t="20999" r="48978" b="71285"/>
        <a:stretch/>
      </xdr:blipFill>
      <xdr:spPr>
        <a:xfrm>
          <a:off x="476249" y="11239500"/>
          <a:ext cx="6848475" cy="7524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5:J68"/>
  <sheetViews>
    <sheetView showZeros="0" tabSelected="1" showWhiteSpace="0" view="pageBreakPreview" zoomScaleNormal="100" zoomScaleSheetLayoutView="100" workbookViewId="0">
      <selection activeCell="C6" sqref="C6:J6"/>
    </sheetView>
  </sheetViews>
  <sheetFormatPr defaultColWidth="9" defaultRowHeight="15.75" x14ac:dyDescent="0.15"/>
  <cols>
    <col min="1" max="1" width="6.75" style="1" customWidth="1"/>
    <col min="2" max="2" width="13" style="1" customWidth="1"/>
    <col min="3" max="3" width="9.875" style="1" customWidth="1"/>
    <col min="4" max="4" width="10.375" style="1" customWidth="1"/>
    <col min="5" max="5" width="10.875" style="1" customWidth="1"/>
    <col min="6" max="6" width="17.25" style="1" customWidth="1"/>
    <col min="7" max="7" width="11.75" style="1" customWidth="1"/>
    <col min="8" max="8" width="11.375" style="1" customWidth="1"/>
    <col min="9" max="9" width="9.5" style="1" customWidth="1"/>
    <col min="10" max="10" width="10.5" style="1" customWidth="1"/>
    <col min="11" max="11" width="12.25" style="1" customWidth="1"/>
    <col min="12" max="16384" width="9" style="1"/>
  </cols>
  <sheetData>
    <row r="5" spans="1:10" ht="22.5" customHeight="1" thickBot="1" x14ac:dyDescent="0.2">
      <c r="A5" s="65" t="s">
        <v>62</v>
      </c>
      <c r="B5" s="2"/>
      <c r="C5" s="2"/>
      <c r="D5" s="2"/>
      <c r="E5" s="2"/>
      <c r="F5" s="2"/>
      <c r="G5" s="2"/>
      <c r="H5" s="2"/>
      <c r="I5" s="2"/>
      <c r="J5" s="2"/>
    </row>
    <row r="6" spans="1:10" ht="39" customHeight="1" thickBot="1" x14ac:dyDescent="0.2">
      <c r="A6" s="187" t="s">
        <v>60</v>
      </c>
      <c r="B6" s="188"/>
      <c r="C6" s="189"/>
      <c r="D6" s="190"/>
      <c r="E6" s="190"/>
      <c r="F6" s="190"/>
      <c r="G6" s="190"/>
      <c r="H6" s="190"/>
      <c r="I6" s="190"/>
      <c r="J6" s="191"/>
    </row>
    <row r="7" spans="1:10" ht="11.25" customHeight="1" thickBot="1" x14ac:dyDescent="0.2"/>
    <row r="8" spans="1:10" ht="18" customHeight="1" x14ac:dyDescent="0.15">
      <c r="A8" s="31" t="s">
        <v>56</v>
      </c>
      <c r="B8" s="32"/>
      <c r="C8" s="33"/>
      <c r="D8" s="33"/>
      <c r="E8" s="33"/>
      <c r="F8" s="33"/>
      <c r="G8" s="33"/>
      <c r="H8" s="33"/>
      <c r="I8" s="33"/>
      <c r="J8" s="34"/>
    </row>
    <row r="9" spans="1:10" ht="18" customHeight="1" thickBot="1" x14ac:dyDescent="0.2">
      <c r="A9" s="35"/>
      <c r="B9" s="36"/>
      <c r="C9" s="37"/>
      <c r="D9" s="37"/>
      <c r="E9" s="37"/>
      <c r="F9" s="37"/>
      <c r="G9" s="37"/>
      <c r="H9" s="37"/>
      <c r="I9" s="37"/>
      <c r="J9" s="38"/>
    </row>
    <row r="10" spans="1:10" ht="29.25" customHeight="1" x14ac:dyDescent="0.15">
      <c r="A10" s="185" t="s">
        <v>61</v>
      </c>
      <c r="B10" s="186"/>
      <c r="C10" s="39" t="s">
        <v>0</v>
      </c>
      <c r="D10" s="192"/>
      <c r="E10" s="193"/>
      <c r="F10" s="193"/>
      <c r="G10" s="193"/>
      <c r="H10" s="193"/>
      <c r="I10" s="193"/>
      <c r="J10" s="194"/>
    </row>
    <row r="11" spans="1:10" ht="36.75" customHeight="1" x14ac:dyDescent="0.15">
      <c r="A11" s="151"/>
      <c r="B11" s="152"/>
      <c r="C11" s="195"/>
      <c r="D11" s="195"/>
      <c r="E11" s="195"/>
      <c r="F11" s="195"/>
      <c r="G11" s="195"/>
      <c r="H11" s="195"/>
      <c r="I11" s="195"/>
      <c r="J11" s="195"/>
    </row>
    <row r="12" spans="1:10" ht="40.5" customHeight="1" x14ac:dyDescent="0.15">
      <c r="A12" s="151" t="s">
        <v>63</v>
      </c>
      <c r="B12" s="152"/>
      <c r="C12" s="153"/>
      <c r="D12" s="154"/>
      <c r="E12" s="154"/>
      <c r="F12" s="154"/>
      <c r="G12" s="154"/>
      <c r="H12" s="154"/>
      <c r="I12" s="154"/>
      <c r="J12" s="155"/>
    </row>
    <row r="13" spans="1:10" ht="24" customHeight="1" x14ac:dyDescent="0.15">
      <c r="A13" s="168" t="s">
        <v>57</v>
      </c>
      <c r="B13" s="169"/>
      <c r="C13" s="159" t="s">
        <v>27</v>
      </c>
      <c r="D13" s="156"/>
      <c r="E13" s="157"/>
      <c r="F13" s="157"/>
      <c r="G13" s="157"/>
      <c r="H13" s="157"/>
      <c r="I13" s="157"/>
      <c r="J13" s="158"/>
    </row>
    <row r="14" spans="1:10" ht="24" customHeight="1" x14ac:dyDescent="0.15">
      <c r="A14" s="170"/>
      <c r="B14" s="171"/>
      <c r="C14" s="160"/>
      <c r="D14" s="165"/>
      <c r="E14" s="166"/>
      <c r="F14" s="166"/>
      <c r="G14" s="166"/>
      <c r="H14" s="166"/>
      <c r="I14" s="166"/>
      <c r="J14" s="167"/>
    </row>
    <row r="15" spans="1:10" ht="24" customHeight="1" x14ac:dyDescent="0.15">
      <c r="A15" s="170"/>
      <c r="B15" s="171"/>
      <c r="C15" s="161" t="s">
        <v>28</v>
      </c>
      <c r="D15" s="162"/>
      <c r="E15" s="163"/>
      <c r="F15" s="163"/>
      <c r="G15" s="163"/>
      <c r="H15" s="163"/>
      <c r="I15" s="163"/>
      <c r="J15" s="164"/>
    </row>
    <row r="16" spans="1:10" ht="24" customHeight="1" x14ac:dyDescent="0.15">
      <c r="A16" s="172"/>
      <c r="B16" s="173"/>
      <c r="C16" s="160"/>
      <c r="D16" s="165"/>
      <c r="E16" s="166"/>
      <c r="F16" s="166"/>
      <c r="G16" s="166"/>
      <c r="H16" s="166"/>
      <c r="I16" s="166"/>
      <c r="J16" s="167"/>
    </row>
    <row r="17" spans="1:10" ht="24" customHeight="1" x14ac:dyDescent="0.15">
      <c r="A17" s="174" t="s">
        <v>64</v>
      </c>
      <c r="B17" s="175"/>
      <c r="C17" s="175" t="s">
        <v>32</v>
      </c>
      <c r="D17" s="175"/>
      <c r="E17" s="30"/>
      <c r="F17" s="182" t="s">
        <v>33</v>
      </c>
      <c r="G17" s="183"/>
      <c r="H17" s="30"/>
      <c r="I17" s="182" t="s">
        <v>34</v>
      </c>
      <c r="J17" s="184"/>
    </row>
    <row r="18" spans="1:10" ht="24" customHeight="1" thickBot="1" x14ac:dyDescent="0.2">
      <c r="A18" s="176"/>
      <c r="B18" s="175"/>
      <c r="C18" s="175" t="s">
        <v>35</v>
      </c>
      <c r="D18" s="175"/>
      <c r="E18" s="30"/>
      <c r="F18" s="179" t="s">
        <v>33</v>
      </c>
      <c r="G18" s="180"/>
      <c r="H18" s="30"/>
      <c r="I18" s="179" t="s">
        <v>34</v>
      </c>
      <c r="J18" s="181"/>
    </row>
    <row r="19" spans="1:10" ht="22.5" customHeight="1" thickBot="1" x14ac:dyDescent="0.2">
      <c r="A19" s="196" t="s">
        <v>66</v>
      </c>
      <c r="B19" s="197"/>
      <c r="C19" s="23" t="s">
        <v>1</v>
      </c>
      <c r="D19" s="24" t="s">
        <v>2</v>
      </c>
      <c r="E19" s="24" t="s">
        <v>1</v>
      </c>
      <c r="F19" s="24" t="s">
        <v>2</v>
      </c>
      <c r="G19" s="24" t="s">
        <v>1</v>
      </c>
      <c r="H19" s="24" t="s">
        <v>2</v>
      </c>
      <c r="I19" s="24" t="s">
        <v>1</v>
      </c>
      <c r="J19" s="25" t="s">
        <v>2</v>
      </c>
    </row>
    <row r="20" spans="1:10" ht="24" customHeight="1" x14ac:dyDescent="0.15">
      <c r="A20" s="151"/>
      <c r="B20" s="197"/>
      <c r="C20" s="26" t="s">
        <v>3</v>
      </c>
      <c r="D20" s="18"/>
      <c r="E20" s="17" t="s">
        <v>4</v>
      </c>
      <c r="F20" s="18"/>
      <c r="G20" s="17" t="s">
        <v>5</v>
      </c>
      <c r="H20" s="18"/>
      <c r="I20" s="17" t="s">
        <v>6</v>
      </c>
      <c r="J20" s="19"/>
    </row>
    <row r="21" spans="1:10" ht="24" customHeight="1" x14ac:dyDescent="0.15">
      <c r="A21" s="151"/>
      <c r="B21" s="197"/>
      <c r="C21" s="11" t="s">
        <v>7</v>
      </c>
      <c r="D21" s="15"/>
      <c r="E21" s="12" t="s">
        <v>8</v>
      </c>
      <c r="F21" s="15"/>
      <c r="G21" s="12" t="s">
        <v>9</v>
      </c>
      <c r="H21" s="15"/>
      <c r="I21" s="12" t="s">
        <v>10</v>
      </c>
      <c r="J21" s="16"/>
    </row>
    <row r="22" spans="1:10" ht="24" customHeight="1" thickBot="1" x14ac:dyDescent="0.2">
      <c r="A22" s="151"/>
      <c r="B22" s="197"/>
      <c r="C22" s="13" t="s">
        <v>11</v>
      </c>
      <c r="D22" s="27"/>
      <c r="E22" s="14" t="s">
        <v>12</v>
      </c>
      <c r="F22" s="27"/>
      <c r="G22" s="14" t="s">
        <v>13</v>
      </c>
      <c r="H22" s="27"/>
      <c r="I22" s="14" t="s">
        <v>14</v>
      </c>
      <c r="J22" s="28"/>
    </row>
    <row r="23" spans="1:10" ht="36" customHeight="1" x14ac:dyDescent="0.15">
      <c r="A23" s="151"/>
      <c r="B23" s="152"/>
      <c r="C23" s="160" t="s">
        <v>15</v>
      </c>
      <c r="D23" s="173"/>
      <c r="E23" s="177"/>
      <c r="F23" s="178"/>
      <c r="G23" s="20"/>
      <c r="H23" s="21"/>
      <c r="I23" s="21"/>
      <c r="J23" s="22"/>
    </row>
    <row r="24" spans="1:10" ht="36" customHeight="1" thickBot="1" x14ac:dyDescent="0.2">
      <c r="A24" s="198" t="s">
        <v>65</v>
      </c>
      <c r="B24" s="199"/>
      <c r="C24" s="200"/>
      <c r="D24" s="201"/>
      <c r="E24" s="201"/>
      <c r="F24" s="201"/>
      <c r="G24" s="201"/>
      <c r="H24" s="201"/>
      <c r="I24" s="201"/>
      <c r="J24" s="202"/>
    </row>
    <row r="25" spans="1:10" ht="15" customHeight="1" x14ac:dyDescent="0.15">
      <c r="A25" s="3"/>
      <c r="B25" s="3"/>
      <c r="C25" s="3"/>
      <c r="D25" s="3"/>
      <c r="E25" s="3"/>
      <c r="F25" s="3"/>
      <c r="G25" s="3"/>
      <c r="H25" s="3"/>
      <c r="I25" s="3"/>
      <c r="J25" s="3"/>
    </row>
    <row r="26" spans="1:10" ht="16.5" x14ac:dyDescent="0.15">
      <c r="A26" s="43" t="s">
        <v>58</v>
      </c>
    </row>
    <row r="27" spans="1:10" ht="18.75" customHeight="1" x14ac:dyDescent="0.15">
      <c r="A27" s="4" t="s">
        <v>36</v>
      </c>
    </row>
    <row r="28" spans="1:10" ht="3" customHeight="1" x14ac:dyDescent="0.15"/>
    <row r="29" spans="1:10" ht="21.75" customHeight="1" x14ac:dyDescent="0.15">
      <c r="A29" s="5" t="s">
        <v>39</v>
      </c>
      <c r="B29" s="3"/>
      <c r="C29" s="3"/>
      <c r="D29" s="3"/>
      <c r="E29" s="3"/>
      <c r="F29" s="3"/>
      <c r="G29" s="3"/>
      <c r="H29" s="3"/>
      <c r="I29" s="3"/>
    </row>
    <row r="30" spans="1:10" ht="21.75" customHeight="1" x14ac:dyDescent="0.15">
      <c r="A30" s="5"/>
      <c r="B30" s="3" t="s">
        <v>40</v>
      </c>
      <c r="C30" s="3"/>
      <c r="D30" s="3"/>
      <c r="E30" s="3"/>
      <c r="F30" s="3"/>
      <c r="G30" s="3"/>
      <c r="H30" s="3"/>
      <c r="I30" s="3"/>
    </row>
    <row r="31" spans="1:10" ht="21.75" customHeight="1" x14ac:dyDescent="0.15">
      <c r="A31" s="5"/>
      <c r="B31" s="3" t="s">
        <v>41</v>
      </c>
      <c r="C31" s="3"/>
      <c r="D31" s="3"/>
      <c r="E31" s="3"/>
      <c r="F31" s="3"/>
      <c r="G31" s="3"/>
      <c r="H31" s="3"/>
      <c r="I31" s="3"/>
    </row>
    <row r="32" spans="1:10" ht="21.75" customHeight="1" x14ac:dyDescent="0.15">
      <c r="A32" s="6"/>
      <c r="B32" s="3" t="s">
        <v>67</v>
      </c>
      <c r="C32" s="3"/>
      <c r="D32" s="3"/>
      <c r="E32" s="3"/>
      <c r="F32" s="3"/>
      <c r="G32" s="3"/>
      <c r="H32" s="3"/>
      <c r="I32" s="3"/>
    </row>
    <row r="33" spans="1:10" ht="21.75" customHeight="1" x14ac:dyDescent="0.15">
      <c r="A33" s="6" t="s">
        <v>68</v>
      </c>
      <c r="B33" s="3"/>
      <c r="C33" s="3"/>
      <c r="D33" s="3"/>
      <c r="E33" s="3"/>
      <c r="F33" s="3"/>
      <c r="G33" s="3"/>
      <c r="H33" s="3"/>
      <c r="I33" s="3"/>
    </row>
    <row r="34" spans="1:10" ht="21.75" customHeight="1" x14ac:dyDescent="0.15">
      <c r="A34" s="6" t="s">
        <v>69</v>
      </c>
      <c r="B34" s="3"/>
      <c r="C34" s="3"/>
      <c r="D34" s="3"/>
      <c r="E34" s="3"/>
      <c r="F34" s="3"/>
      <c r="G34" s="3"/>
      <c r="H34" s="3"/>
      <c r="I34" s="3"/>
    </row>
    <row r="35" spans="1:10" ht="21.75" customHeight="1" x14ac:dyDescent="0.15">
      <c r="A35" s="7" t="s">
        <v>59</v>
      </c>
    </row>
    <row r="36" spans="1:10" ht="21.75" customHeight="1" x14ac:dyDescent="0.15">
      <c r="A36" s="8"/>
      <c r="B36" s="126" t="s">
        <v>31</v>
      </c>
      <c r="C36" s="126"/>
      <c r="D36" s="126"/>
      <c r="E36" s="126"/>
      <c r="F36" s="126"/>
      <c r="G36" s="126"/>
      <c r="H36" s="126"/>
      <c r="I36" s="126"/>
    </row>
    <row r="37" spans="1:10" x14ac:dyDescent="0.15">
      <c r="A37" s="8"/>
      <c r="B37" s="126" t="s">
        <v>30</v>
      </c>
      <c r="C37" s="126"/>
      <c r="D37" s="126"/>
      <c r="E37" s="126"/>
      <c r="F37" s="126"/>
      <c r="G37" s="126"/>
      <c r="H37" s="126"/>
      <c r="I37" s="126"/>
    </row>
    <row r="41" spans="1:10" ht="20.25" customHeight="1" x14ac:dyDescent="0.15"/>
    <row r="42" spans="1:10" ht="18" customHeight="1" thickBot="1" x14ac:dyDescent="0.2">
      <c r="A42" s="1" t="s">
        <v>16</v>
      </c>
    </row>
    <row r="43" spans="1:10" ht="33.75" customHeight="1" thickBot="1" x14ac:dyDescent="0.2">
      <c r="A43" s="127" t="s">
        <v>17</v>
      </c>
      <c r="B43" s="128"/>
      <c r="C43" s="128"/>
      <c r="D43" s="128"/>
      <c r="E43" s="128"/>
      <c r="F43" s="128"/>
      <c r="G43" s="128"/>
      <c r="H43" s="129"/>
      <c r="I43" s="129"/>
      <c r="J43" s="130" t="s">
        <v>18</v>
      </c>
    </row>
    <row r="44" spans="1:10" ht="16.5" thickTop="1" x14ac:dyDescent="0.15">
      <c r="A44" s="133" t="s">
        <v>55</v>
      </c>
      <c r="B44" s="134"/>
      <c r="C44" s="143" t="s">
        <v>19</v>
      </c>
      <c r="D44" s="144"/>
      <c r="E44" s="134" t="s">
        <v>20</v>
      </c>
      <c r="F44" s="147" t="s">
        <v>53</v>
      </c>
      <c r="G44" s="149" t="s">
        <v>21</v>
      </c>
      <c r="H44" s="137" t="s">
        <v>22</v>
      </c>
      <c r="I44" s="138"/>
      <c r="J44" s="131"/>
    </row>
    <row r="45" spans="1:10" ht="17.25" customHeight="1" thickBot="1" x14ac:dyDescent="0.2">
      <c r="A45" s="135"/>
      <c r="B45" s="136"/>
      <c r="C45" s="145"/>
      <c r="D45" s="146"/>
      <c r="E45" s="136"/>
      <c r="F45" s="148"/>
      <c r="G45" s="150"/>
      <c r="H45" s="139"/>
      <c r="I45" s="140"/>
      <c r="J45" s="132"/>
    </row>
    <row r="46" spans="1:10" ht="18" customHeight="1" x14ac:dyDescent="0.15">
      <c r="A46" s="9" t="s">
        <v>23</v>
      </c>
      <c r="B46" s="10" t="s">
        <v>24</v>
      </c>
      <c r="C46" s="114">
        <v>44500</v>
      </c>
      <c r="D46" s="115"/>
      <c r="E46" s="117">
        <f>ROUNDDOWN(IF(F46&gt;1000000,1000000*0.1021+(F46-1000000)*0.2042,F46*0.1021),0)</f>
        <v>5060</v>
      </c>
      <c r="F46" s="117">
        <f>ROUNDDOWN(IF(C46&gt;897900,897900/0.8979+(C46-897900)/0.7958,C46/0.8979),0)</f>
        <v>49560</v>
      </c>
      <c r="G46" s="119" t="s">
        <v>25</v>
      </c>
      <c r="H46" s="121">
        <v>198240</v>
      </c>
      <c r="I46" s="122"/>
      <c r="J46" s="125"/>
    </row>
    <row r="47" spans="1:10" ht="20.25" customHeight="1" x14ac:dyDescent="0.15">
      <c r="A47" s="141" t="s">
        <v>70</v>
      </c>
      <c r="B47" s="142"/>
      <c r="C47" s="116"/>
      <c r="D47" s="116"/>
      <c r="E47" s="118"/>
      <c r="F47" s="118"/>
      <c r="G47" s="120"/>
      <c r="H47" s="123"/>
      <c r="I47" s="124"/>
      <c r="J47" s="66"/>
    </row>
    <row r="48" spans="1:10" ht="21" customHeight="1" x14ac:dyDescent="0.15">
      <c r="A48" s="40" t="s">
        <v>0</v>
      </c>
      <c r="B48" s="41"/>
      <c r="C48" s="109"/>
      <c r="D48" s="109"/>
      <c r="E48" s="110">
        <f>ROUNDDOWN(IF(F48&gt;1000000,1000000*0.1021+(F48-1000000)*0.2042,F48*0.1021),0)</f>
        <v>0</v>
      </c>
      <c r="F48" s="110">
        <f>ROUNDDOWN(IF(C48&gt;897900,897900/0.8979+(C48-897900)/0.7958,C48/0.8979),0)</f>
        <v>0</v>
      </c>
      <c r="G48" s="111"/>
      <c r="H48" s="112">
        <f>F48*G48</f>
        <v>0</v>
      </c>
      <c r="I48" s="113"/>
      <c r="J48" s="66"/>
    </row>
    <row r="49" spans="1:10" ht="25.5" customHeight="1" x14ac:dyDescent="0.15">
      <c r="A49" s="68"/>
      <c r="B49" s="69"/>
      <c r="C49" s="109"/>
      <c r="D49" s="109"/>
      <c r="E49" s="110"/>
      <c r="F49" s="110"/>
      <c r="G49" s="111"/>
      <c r="H49" s="112"/>
      <c r="I49" s="113"/>
      <c r="J49" s="66"/>
    </row>
    <row r="50" spans="1:10" ht="21" customHeight="1" x14ac:dyDescent="0.15">
      <c r="A50" s="40" t="s">
        <v>0</v>
      </c>
      <c r="B50" s="42"/>
      <c r="C50" s="109"/>
      <c r="D50" s="109"/>
      <c r="E50" s="110">
        <f>ROUNDDOWN(IF(F50&gt;1000000,1000000*0.1021+(F50-1000000)*0.2042,F50*0.1021),0)</f>
        <v>0</v>
      </c>
      <c r="F50" s="110">
        <f>ROUNDDOWN(IF(C50&gt;897900,897900/0.8979+(C50-897900)/0.7958,C50/0.8979),0)</f>
        <v>0</v>
      </c>
      <c r="G50" s="111"/>
      <c r="H50" s="112">
        <f>F50*G50</f>
        <v>0</v>
      </c>
      <c r="I50" s="113"/>
      <c r="J50" s="66"/>
    </row>
    <row r="51" spans="1:10" ht="29.25" customHeight="1" x14ac:dyDescent="0.15">
      <c r="A51" s="68"/>
      <c r="B51" s="69"/>
      <c r="C51" s="109"/>
      <c r="D51" s="109"/>
      <c r="E51" s="110"/>
      <c r="F51" s="110"/>
      <c r="G51" s="111"/>
      <c r="H51" s="112"/>
      <c r="I51" s="113"/>
      <c r="J51" s="66"/>
    </row>
    <row r="52" spans="1:10" ht="21" customHeight="1" x14ac:dyDescent="0.15">
      <c r="A52" s="40" t="s">
        <v>0</v>
      </c>
      <c r="B52" s="42"/>
      <c r="C52" s="109"/>
      <c r="D52" s="109"/>
      <c r="E52" s="110">
        <f>ROUNDDOWN(IF(F52&gt;1000000,1000000*0.1021+(F52-1000000)*0.2042,F52*0.1021),0)</f>
        <v>0</v>
      </c>
      <c r="F52" s="110">
        <f>ROUNDDOWN(IF(C52&gt;897900,897900/0.8979+(C52-897900)/0.7958,C52/0.8979),0)</f>
        <v>0</v>
      </c>
      <c r="G52" s="111"/>
      <c r="H52" s="112">
        <f>F52*G52</f>
        <v>0</v>
      </c>
      <c r="I52" s="113"/>
      <c r="J52" s="66"/>
    </row>
    <row r="53" spans="1:10" ht="24.75" customHeight="1" x14ac:dyDescent="0.15">
      <c r="A53" s="68"/>
      <c r="B53" s="69"/>
      <c r="C53" s="109"/>
      <c r="D53" s="109"/>
      <c r="E53" s="110"/>
      <c r="F53" s="110"/>
      <c r="G53" s="111"/>
      <c r="H53" s="112"/>
      <c r="I53" s="113"/>
      <c r="J53" s="66"/>
    </row>
    <row r="54" spans="1:10" ht="21" customHeight="1" x14ac:dyDescent="0.15">
      <c r="A54" s="40" t="s">
        <v>0</v>
      </c>
      <c r="B54" s="42"/>
      <c r="C54" s="109"/>
      <c r="D54" s="109"/>
      <c r="E54" s="110">
        <f>ROUNDDOWN(IF(F54&gt;1000000,1000000*0.1021+(F54-1000000)*0.2042,F54*0.1021),0)</f>
        <v>0</v>
      </c>
      <c r="F54" s="110">
        <f>ROUNDDOWN(IF(C54&gt;897900,897900/0.8979+(C54-897900)/0.7958,C54/0.8979),0)</f>
        <v>0</v>
      </c>
      <c r="G54" s="111"/>
      <c r="H54" s="112">
        <f>F54*G54</f>
        <v>0</v>
      </c>
      <c r="I54" s="113"/>
      <c r="J54" s="66"/>
    </row>
    <row r="55" spans="1:10" ht="24.75" customHeight="1" x14ac:dyDescent="0.15">
      <c r="A55" s="68"/>
      <c r="B55" s="69"/>
      <c r="C55" s="109"/>
      <c r="D55" s="109"/>
      <c r="E55" s="110"/>
      <c r="F55" s="110"/>
      <c r="G55" s="111"/>
      <c r="H55" s="112"/>
      <c r="I55" s="113"/>
      <c r="J55" s="66"/>
    </row>
    <row r="56" spans="1:10" ht="21" customHeight="1" x14ac:dyDescent="0.15">
      <c r="A56" s="40" t="s">
        <v>0</v>
      </c>
      <c r="B56" s="42"/>
      <c r="C56" s="109"/>
      <c r="D56" s="109"/>
      <c r="E56" s="110">
        <f>ROUNDDOWN(IF(F56&gt;1000000,1000000*0.1021+(F56-1000000)*0.2042,F56*0.1021),0)</f>
        <v>0</v>
      </c>
      <c r="F56" s="110">
        <f>ROUNDDOWN(IF(C56&gt;897900,897900/0.8979+(C56-897900)/0.7958,C56/0.8979),0)</f>
        <v>0</v>
      </c>
      <c r="G56" s="111"/>
      <c r="H56" s="112">
        <f>F56*G56</f>
        <v>0</v>
      </c>
      <c r="I56" s="113"/>
      <c r="J56" s="66"/>
    </row>
    <row r="57" spans="1:10" ht="24" customHeight="1" x14ac:dyDescent="0.15">
      <c r="A57" s="68"/>
      <c r="B57" s="69"/>
      <c r="C57" s="109"/>
      <c r="D57" s="109"/>
      <c r="E57" s="110"/>
      <c r="F57" s="110"/>
      <c r="G57" s="111"/>
      <c r="H57" s="112"/>
      <c r="I57" s="113"/>
      <c r="J57" s="66"/>
    </row>
    <row r="58" spans="1:10" ht="21" customHeight="1" x14ac:dyDescent="0.15">
      <c r="A58" s="40" t="s">
        <v>0</v>
      </c>
      <c r="B58" s="42"/>
      <c r="C58" s="109"/>
      <c r="D58" s="109"/>
      <c r="E58" s="110">
        <f>ROUNDDOWN(IF(F58&gt;1000000,1000000*0.1021+(F58-1000000)*0.2042,F58*0.1021),0)</f>
        <v>0</v>
      </c>
      <c r="F58" s="110">
        <f>ROUNDDOWN(IF(C58&gt;897900,897900/0.8979+(C58-897900)/0.7958,C58/0.8979),0)</f>
        <v>0</v>
      </c>
      <c r="G58" s="111"/>
      <c r="H58" s="112">
        <f>F58*G58</f>
        <v>0</v>
      </c>
      <c r="I58" s="113"/>
      <c r="J58" s="66"/>
    </row>
    <row r="59" spans="1:10" ht="24" customHeight="1" x14ac:dyDescent="0.15">
      <c r="A59" s="68"/>
      <c r="B59" s="69"/>
      <c r="C59" s="109"/>
      <c r="D59" s="109"/>
      <c r="E59" s="110"/>
      <c r="F59" s="110"/>
      <c r="G59" s="111"/>
      <c r="H59" s="112"/>
      <c r="I59" s="113"/>
      <c r="J59" s="66"/>
    </row>
    <row r="60" spans="1:10" ht="21" customHeight="1" x14ac:dyDescent="0.15">
      <c r="A60" s="40" t="s">
        <v>0</v>
      </c>
      <c r="B60" s="42"/>
      <c r="C60" s="109"/>
      <c r="D60" s="109"/>
      <c r="E60" s="110">
        <f>ROUNDDOWN(IF(F60&gt;1000000,1000000*0.1021+(F60-1000000)*0.2042,F60*0.1021),0)</f>
        <v>0</v>
      </c>
      <c r="F60" s="110">
        <f>ROUNDDOWN(IF(C60&gt;897900,897900/0.8979+(C60-897900)/0.7958,C60/0.8979),0)</f>
        <v>0</v>
      </c>
      <c r="G60" s="111"/>
      <c r="H60" s="112">
        <f>F60*G60</f>
        <v>0</v>
      </c>
      <c r="I60" s="113"/>
      <c r="J60" s="66"/>
    </row>
    <row r="61" spans="1:10" ht="30" customHeight="1" x14ac:dyDescent="0.15">
      <c r="A61" s="68"/>
      <c r="B61" s="69"/>
      <c r="C61" s="109"/>
      <c r="D61" s="109"/>
      <c r="E61" s="110"/>
      <c r="F61" s="110"/>
      <c r="G61" s="111"/>
      <c r="H61" s="112"/>
      <c r="I61" s="113"/>
      <c r="J61" s="66"/>
    </row>
    <row r="62" spans="1:10" ht="21" customHeight="1" x14ac:dyDescent="0.15">
      <c r="A62" s="40" t="s">
        <v>0</v>
      </c>
      <c r="B62" s="42"/>
      <c r="C62" s="109"/>
      <c r="D62" s="109"/>
      <c r="E62" s="110">
        <f>ROUNDDOWN(IF(F62&gt;1000000,1000000*0.1021+(F62-1000000)*0.2042,F62*0.1021),0)</f>
        <v>0</v>
      </c>
      <c r="F62" s="110">
        <f>ROUNDDOWN(IF(C62&gt;897900,897900/0.8979+(C62-897900)/0.7958,C62/0.8979),0)</f>
        <v>0</v>
      </c>
      <c r="G62" s="111"/>
      <c r="H62" s="112">
        <f>F62*G62</f>
        <v>0</v>
      </c>
      <c r="I62" s="113"/>
      <c r="J62" s="66"/>
    </row>
    <row r="63" spans="1:10" ht="27.75" customHeight="1" thickBot="1" x14ac:dyDescent="0.2">
      <c r="A63" s="68"/>
      <c r="B63" s="69"/>
      <c r="C63" s="109"/>
      <c r="D63" s="109"/>
      <c r="E63" s="110"/>
      <c r="F63" s="110"/>
      <c r="G63" s="111"/>
      <c r="H63" s="112"/>
      <c r="I63" s="113"/>
      <c r="J63" s="67"/>
    </row>
    <row r="64" spans="1:10" ht="21" customHeight="1" x14ac:dyDescent="0.15">
      <c r="A64" s="29" t="s">
        <v>29</v>
      </c>
      <c r="B64" s="97"/>
      <c r="C64" s="98"/>
      <c r="D64" s="99"/>
      <c r="E64" s="70" t="s">
        <v>54</v>
      </c>
      <c r="F64" s="71"/>
      <c r="G64" s="72"/>
      <c r="H64" s="76">
        <f>SUM(H48:I63)</f>
        <v>0</v>
      </c>
      <c r="I64" s="77"/>
      <c r="J64" s="80"/>
    </row>
    <row r="65" spans="1:10" ht="21" customHeight="1" x14ac:dyDescent="0.15">
      <c r="A65" s="100"/>
      <c r="B65" s="101"/>
      <c r="C65" s="101"/>
      <c r="D65" s="102"/>
      <c r="E65" s="73"/>
      <c r="F65" s="74"/>
      <c r="G65" s="75"/>
      <c r="H65" s="78"/>
      <c r="I65" s="79"/>
      <c r="J65" s="81"/>
    </row>
    <row r="66" spans="1:10" ht="21" customHeight="1" thickBot="1" x14ac:dyDescent="0.2">
      <c r="A66" s="103"/>
      <c r="B66" s="104"/>
      <c r="C66" s="104"/>
      <c r="D66" s="105"/>
      <c r="E66" s="82" t="s">
        <v>26</v>
      </c>
      <c r="F66" s="83"/>
      <c r="G66" s="83"/>
      <c r="H66" s="84"/>
      <c r="I66" s="84"/>
      <c r="J66" s="85"/>
    </row>
    <row r="67" spans="1:10" ht="21" customHeight="1" thickTop="1" x14ac:dyDescent="0.15">
      <c r="A67" s="103"/>
      <c r="B67" s="104"/>
      <c r="C67" s="104"/>
      <c r="D67" s="105"/>
      <c r="E67" s="86" t="s">
        <v>71</v>
      </c>
      <c r="F67" s="87"/>
      <c r="G67" s="88"/>
      <c r="H67" s="92"/>
      <c r="I67" s="93"/>
      <c r="J67" s="81"/>
    </row>
    <row r="68" spans="1:10" ht="21" customHeight="1" thickBot="1" x14ac:dyDescent="0.2">
      <c r="A68" s="106"/>
      <c r="B68" s="107"/>
      <c r="C68" s="107"/>
      <c r="D68" s="108"/>
      <c r="E68" s="89"/>
      <c r="F68" s="90"/>
      <c r="G68" s="91"/>
      <c r="H68" s="94"/>
      <c r="I68" s="95"/>
      <c r="J68" s="96"/>
    </row>
  </sheetData>
  <sheetProtection insertRows="0" deleteRows="0"/>
  <protectedRanges>
    <protectedRange sqref="C6:J6" name="範囲1"/>
  </protectedRanges>
  <mergeCells count="111">
    <mergeCell ref="A10:B11"/>
    <mergeCell ref="A6:B6"/>
    <mergeCell ref="C6:J6"/>
    <mergeCell ref="D10:J10"/>
    <mergeCell ref="C11:J11"/>
    <mergeCell ref="A19:B23"/>
    <mergeCell ref="C23:D23"/>
    <mergeCell ref="A24:B24"/>
    <mergeCell ref="C24:J24"/>
    <mergeCell ref="B36:I36"/>
    <mergeCell ref="A12:B12"/>
    <mergeCell ref="C12:J12"/>
    <mergeCell ref="D13:J13"/>
    <mergeCell ref="C13:C14"/>
    <mergeCell ref="C15:C16"/>
    <mergeCell ref="D15:J15"/>
    <mergeCell ref="D16:J16"/>
    <mergeCell ref="D14:J14"/>
    <mergeCell ref="A13:B16"/>
    <mergeCell ref="A17:B18"/>
    <mergeCell ref="E23:F23"/>
    <mergeCell ref="C18:D18"/>
    <mergeCell ref="F18:G18"/>
    <mergeCell ref="I18:J18"/>
    <mergeCell ref="C17:D17"/>
    <mergeCell ref="F17:G17"/>
    <mergeCell ref="I17:J17"/>
    <mergeCell ref="C46:D47"/>
    <mergeCell ref="E46:E47"/>
    <mergeCell ref="F46:F47"/>
    <mergeCell ref="G46:G47"/>
    <mergeCell ref="H46:I47"/>
    <mergeCell ref="J46:J47"/>
    <mergeCell ref="B37:I37"/>
    <mergeCell ref="A43:I43"/>
    <mergeCell ref="J43:J45"/>
    <mergeCell ref="A44:B45"/>
    <mergeCell ref="E44:E45"/>
    <mergeCell ref="H44:I45"/>
    <mergeCell ref="A47:B47"/>
    <mergeCell ref="C44:D45"/>
    <mergeCell ref="F44:F45"/>
    <mergeCell ref="G44:G45"/>
    <mergeCell ref="C52:D53"/>
    <mergeCell ref="E52:E53"/>
    <mergeCell ref="F52:F53"/>
    <mergeCell ref="G52:G53"/>
    <mergeCell ref="H52:I53"/>
    <mergeCell ref="J52:J53"/>
    <mergeCell ref="J48:J49"/>
    <mergeCell ref="A49:B49"/>
    <mergeCell ref="C50:D51"/>
    <mergeCell ref="E50:E51"/>
    <mergeCell ref="F50:F51"/>
    <mergeCell ref="G50:G51"/>
    <mergeCell ref="H50:I51"/>
    <mergeCell ref="J50:J51"/>
    <mergeCell ref="A51:B51"/>
    <mergeCell ref="A53:B53"/>
    <mergeCell ref="C48:D49"/>
    <mergeCell ref="E48:E49"/>
    <mergeCell ref="F48:F49"/>
    <mergeCell ref="G48:G49"/>
    <mergeCell ref="H48:I49"/>
    <mergeCell ref="J54:J55"/>
    <mergeCell ref="A55:B55"/>
    <mergeCell ref="C56:D57"/>
    <mergeCell ref="E56:E57"/>
    <mergeCell ref="F56:F57"/>
    <mergeCell ref="G56:G57"/>
    <mergeCell ref="H56:I57"/>
    <mergeCell ref="J56:J57"/>
    <mergeCell ref="A57:B57"/>
    <mergeCell ref="C54:D55"/>
    <mergeCell ref="E54:E55"/>
    <mergeCell ref="F54:F55"/>
    <mergeCell ref="G54:G55"/>
    <mergeCell ref="H54:I55"/>
    <mergeCell ref="J60:J61"/>
    <mergeCell ref="A61:B61"/>
    <mergeCell ref="C60:D61"/>
    <mergeCell ref="E60:E61"/>
    <mergeCell ref="F60:F61"/>
    <mergeCell ref="G60:G61"/>
    <mergeCell ref="H60:I61"/>
    <mergeCell ref="C58:D59"/>
    <mergeCell ref="E58:E59"/>
    <mergeCell ref="F58:F59"/>
    <mergeCell ref="G58:G59"/>
    <mergeCell ref="H58:I59"/>
    <mergeCell ref="J58:J59"/>
    <mergeCell ref="A59:B59"/>
    <mergeCell ref="J62:J63"/>
    <mergeCell ref="A63:B63"/>
    <mergeCell ref="E64:G65"/>
    <mergeCell ref="H64:I65"/>
    <mergeCell ref="J64:J65"/>
    <mergeCell ref="E66:J66"/>
    <mergeCell ref="E67:G68"/>
    <mergeCell ref="H67:I68"/>
    <mergeCell ref="J67:J68"/>
    <mergeCell ref="B64:D64"/>
    <mergeCell ref="A65:D65"/>
    <mergeCell ref="A66:D66"/>
    <mergeCell ref="A67:D67"/>
    <mergeCell ref="A68:D68"/>
    <mergeCell ref="C62:D63"/>
    <mergeCell ref="E62:E63"/>
    <mergeCell ref="F62:F63"/>
    <mergeCell ref="G62:G63"/>
    <mergeCell ref="H62:I63"/>
  </mergeCells>
  <phoneticPr fontId="3"/>
  <dataValidations count="3">
    <dataValidation imeMode="halfKatakana" allowBlank="1" showInputMessage="1" showErrorMessage="1" sqref="B48 B50 B52 B54 B56 B58 B60 B62" xr:uid="{00000000-0002-0000-0000-000000000000}"/>
    <dataValidation type="whole" errorStyle="warning" operator="lessThanOrEqual" allowBlank="1" showInputMessage="1" showErrorMessage="1" promptTitle="20" sqref="H64:I65" xr:uid="{00000000-0002-0000-0000-000001000000}">
      <formula1>200000</formula1>
    </dataValidation>
    <dataValidation type="whole" operator="lessThanOrEqual" allowBlank="1" showInputMessage="1" showErrorMessage="1" sqref="G48:G63" xr:uid="{00000000-0002-0000-0000-000002000000}">
      <formula1>10</formula1>
    </dataValidation>
  </dataValidations>
  <printOptions horizontalCentered="1"/>
  <pageMargins left="0.55118110236220474" right="0" top="0.55118110236220474" bottom="0.35433070866141736" header="0.31496062992125984" footer="0.31496062992125984"/>
  <pageSetup paperSize="9" scale="84" orientation="portrait" r:id="rId1"/>
  <headerFooter>
    <oddHeader>&amp;L様式⑭&amp;R&amp;9＊データ入力して出力。〔フォントサイズ10.5。書式は崩さないこと〕</oddHeader>
  </headerFooter>
  <rowBreaks count="1" manualBreakCount="1">
    <brk id="24" max="9" man="1"/>
  </rowBreaks>
  <colBreaks count="1" manualBreakCount="1">
    <brk id="15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5" r:id="rId4" name="Check Box 21">
              <controlPr defaultSize="0" autoFill="0" autoLine="0" autoPict="0">
                <anchor moveWithCells="1">
                  <from>
                    <xdr:col>4</xdr:col>
                    <xdr:colOff>371475</xdr:colOff>
                    <xdr:row>16</xdr:row>
                    <xdr:rowOff>9525</xdr:rowOff>
                  </from>
                  <to>
                    <xdr:col>4</xdr:col>
                    <xdr:colOff>657225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5" name="Check Box 22">
              <controlPr defaultSize="0" autoFill="0" autoLine="0" autoPict="0">
                <anchor moveWithCells="1">
                  <from>
                    <xdr:col>4</xdr:col>
                    <xdr:colOff>371475</xdr:colOff>
                    <xdr:row>17</xdr:row>
                    <xdr:rowOff>19050</xdr:rowOff>
                  </from>
                  <to>
                    <xdr:col>4</xdr:col>
                    <xdr:colOff>657225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6" name="Check Box 23">
              <controlPr defaultSize="0" autoFill="0" autoLine="0" autoPict="0">
                <anchor moveWithCells="1">
                  <from>
                    <xdr:col>7</xdr:col>
                    <xdr:colOff>352425</xdr:colOff>
                    <xdr:row>16</xdr:row>
                    <xdr:rowOff>9525</xdr:rowOff>
                  </from>
                  <to>
                    <xdr:col>7</xdr:col>
                    <xdr:colOff>638175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7" name="Check Box 24">
              <controlPr defaultSize="0" autoFill="0" autoLine="0" autoPict="0">
                <anchor moveWithCells="1">
                  <from>
                    <xdr:col>7</xdr:col>
                    <xdr:colOff>371475</xdr:colOff>
                    <xdr:row>17</xdr:row>
                    <xdr:rowOff>0</xdr:rowOff>
                  </from>
                  <to>
                    <xdr:col>7</xdr:col>
                    <xdr:colOff>657225</xdr:colOff>
                    <xdr:row>17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8"/>
  <sheetViews>
    <sheetView workbookViewId="0">
      <selection activeCell="M13" sqref="M13"/>
    </sheetView>
  </sheetViews>
  <sheetFormatPr defaultColWidth="9" defaultRowHeight="15.75" x14ac:dyDescent="0.15"/>
  <cols>
    <col min="1" max="1" width="9" style="1"/>
    <col min="2" max="2" width="15.875" style="1" customWidth="1"/>
    <col min="3" max="3" width="9" style="1"/>
    <col min="4" max="4" width="10.5" style="1" customWidth="1"/>
    <col min="5" max="5" width="9" style="1"/>
    <col min="6" max="6" width="15" style="1" customWidth="1"/>
    <col min="7" max="16384" width="9" style="1"/>
  </cols>
  <sheetData>
    <row r="1" spans="1:7" ht="16.5" x14ac:dyDescent="0.15">
      <c r="A1" s="44" t="s">
        <v>42</v>
      </c>
      <c r="B1" s="45"/>
      <c r="C1" s="46"/>
      <c r="D1" s="47"/>
      <c r="E1" s="46"/>
      <c r="F1" s="45"/>
      <c r="G1" s="45"/>
    </row>
    <row r="2" spans="1:7" ht="26.25" customHeight="1" x14ac:dyDescent="0.15">
      <c r="A2" s="44" t="s">
        <v>45</v>
      </c>
      <c r="B2" s="45"/>
      <c r="C2" s="46"/>
      <c r="D2" s="47"/>
      <c r="E2" s="46"/>
      <c r="F2" s="45"/>
      <c r="G2" s="45"/>
    </row>
    <row r="3" spans="1:7" s="58" customFormat="1" ht="16.5" x14ac:dyDescent="0.15">
      <c r="A3" s="59"/>
      <c r="B3" s="60" t="s">
        <v>43</v>
      </c>
      <c r="C3" s="61"/>
      <c r="D3" s="63" t="s">
        <v>44</v>
      </c>
      <c r="E3" s="61"/>
      <c r="F3" s="48" t="s">
        <v>51</v>
      </c>
      <c r="G3" s="62"/>
    </row>
    <row r="4" spans="1:7" s="58" customFormat="1" ht="22.5" customHeight="1" x14ac:dyDescent="0.15">
      <c r="A4" s="59"/>
      <c r="B4" s="52"/>
      <c r="C4" s="48" t="s">
        <v>37</v>
      </c>
      <c r="D4" s="64">
        <f>ROUNDDOWN(IF(B4&gt;1000000,1000000*0.1021+(B4-1000000)*0.2042,B4*0.1021),0)</f>
        <v>0</v>
      </c>
      <c r="E4" s="48" t="s">
        <v>38</v>
      </c>
      <c r="F4" s="49">
        <f>B4-D4</f>
        <v>0</v>
      </c>
      <c r="G4" s="44"/>
    </row>
    <row r="5" spans="1:7" ht="16.5" x14ac:dyDescent="0.15">
      <c r="A5" s="50"/>
      <c r="B5" s="54"/>
      <c r="C5" s="49"/>
      <c r="D5" s="53"/>
      <c r="E5" s="49"/>
      <c r="F5" s="49"/>
      <c r="G5" s="51"/>
    </row>
    <row r="6" spans="1:7" ht="28.5" customHeight="1" x14ac:dyDescent="0.15">
      <c r="A6" s="58" t="s">
        <v>52</v>
      </c>
      <c r="B6" s="55"/>
      <c r="C6" s="55"/>
      <c r="D6" s="55"/>
      <c r="E6" s="55"/>
      <c r="F6" s="55"/>
    </row>
    <row r="7" spans="1:7" x14ac:dyDescent="0.15">
      <c r="B7" s="55" t="s">
        <v>46</v>
      </c>
      <c r="C7" s="55"/>
      <c r="D7" s="55" t="s">
        <v>49</v>
      </c>
      <c r="E7" s="55"/>
      <c r="F7" s="55" t="s">
        <v>50</v>
      </c>
    </row>
    <row r="8" spans="1:7" ht="22.5" customHeight="1" x14ac:dyDescent="0.15">
      <c r="B8" s="57">
        <v>50000</v>
      </c>
      <c r="C8" s="55" t="s">
        <v>47</v>
      </c>
      <c r="D8" s="56">
        <v>5105</v>
      </c>
      <c r="E8" s="55" t="s">
        <v>48</v>
      </c>
      <c r="F8" s="56">
        <v>44895</v>
      </c>
    </row>
  </sheetData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指導者</vt:lpstr>
      <vt:lpstr>諸税計算シート</vt:lpstr>
      <vt:lpstr>指導者!Print_Area</vt:lpstr>
    </vt:vector>
  </TitlesOfParts>
  <Company>学校法人立命館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松浦 志帆</dc:creator>
  <cp:lastModifiedBy>中村 天翼</cp:lastModifiedBy>
  <cp:lastPrinted>2019-06-14T07:56:29Z</cp:lastPrinted>
  <dcterms:created xsi:type="dcterms:W3CDTF">2019-03-21T04:21:52Z</dcterms:created>
  <dcterms:modified xsi:type="dcterms:W3CDTF">2020-09-29T04:49:14Z</dcterms:modified>
</cp:coreProperties>
</file>