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3年度\★2.勤務状況自己申告書_本務_特別招聘研究教員&amp;研究教員&amp;専門研究員&amp;研究員\"/>
    </mc:Choice>
  </mc:AlternateContent>
  <xr:revisionPtr revIDLastSave="0" documentId="13_ncr:1_{B54E36FB-48C3-4C0A-91DA-F6A2BFD84D9D}" xr6:coauthVersionLast="36" xr6:coauthVersionMax="36" xr10:uidLastSave="{00000000-0000-0000-0000-000000000000}"/>
  <bookViews>
    <workbookView xWindow="0" yWindow="0" windowWidth="19200" windowHeight="11295" xr2:uid="{00000000-000D-0000-FFFF-FFFF00000000}"/>
  </bookViews>
  <sheets>
    <sheet name="Apr"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3" r:id="rId12"/>
  </sheets>
  <definedNames>
    <definedName name="_xlnm.Print_Area" localSheetId="0">Apr!$A$1:$K$54</definedName>
    <definedName name="_xlnm.Print_Area" localSheetId="4">Aug!$A$1:$K$54</definedName>
    <definedName name="_xlnm.Print_Area" localSheetId="8">Dec!$A$1:$K$54</definedName>
    <definedName name="_xlnm.Print_Area" localSheetId="10">Feb!$A$1:$K$52</definedName>
    <definedName name="_xlnm.Print_Area" localSheetId="9">Jan!$A$1:$K$54</definedName>
    <definedName name="_xlnm.Print_Area" localSheetId="3">Jul!$A$1:$K$54</definedName>
    <definedName name="_xlnm.Print_Area" localSheetId="2">Jun!$A$1:$K$53</definedName>
    <definedName name="_xlnm.Print_Area" localSheetId="11">Mar!$A$1:$K$54</definedName>
    <definedName name="_xlnm.Print_Area" localSheetId="1">May!$A$1:$K$54</definedName>
    <definedName name="_xlnm.Print_Area" localSheetId="7">Nov!$A$1:$K$53</definedName>
    <definedName name="_xlnm.Print_Area" localSheetId="6">Oct!$A$1:$K$54</definedName>
    <definedName name="_xlnm.Print_Area" localSheetId="5">Sep!$A$1:$K$53</definedName>
  </definedNames>
  <calcPr calcId="191029"/>
</workbook>
</file>

<file path=xl/calcChain.xml><?xml version="1.0" encoding="utf-8"?>
<calcChain xmlns="http://schemas.openxmlformats.org/spreadsheetml/2006/main">
  <c r="E42" i="11" l="1"/>
  <c r="E43" i="13"/>
  <c r="E41" i="11"/>
  <c r="E43" i="9"/>
  <c r="E43" i="10"/>
  <c r="E42" i="8"/>
  <c r="E43" i="7"/>
  <c r="E42" i="6"/>
  <c r="E43" i="5"/>
  <c r="E43" i="4"/>
  <c r="E42" i="3"/>
  <c r="E43" i="2"/>
  <c r="E42" i="1"/>
  <c r="E44" i="13" l="1"/>
  <c r="B38" i="11"/>
  <c r="B39" i="11"/>
  <c r="B40" i="11"/>
  <c r="A38" i="11"/>
  <c r="A39" i="11" s="1"/>
  <c r="A40" i="11" s="1"/>
  <c r="B14" i="10" l="1"/>
  <c r="B15" i="10"/>
  <c r="B16" i="10"/>
  <c r="B13" i="10"/>
  <c r="E44" i="9"/>
  <c r="B39" i="9"/>
  <c r="B40" i="9"/>
  <c r="E44" i="7"/>
  <c r="E44" i="5"/>
  <c r="B24" i="5" l="1"/>
  <c r="B25" i="5"/>
  <c r="B26" i="5"/>
  <c r="B27" i="5"/>
  <c r="B28" i="5"/>
  <c r="B29" i="5"/>
  <c r="E44" i="2"/>
  <c r="E45" i="13" l="1"/>
  <c r="E45" i="10"/>
  <c r="E45" i="9"/>
  <c r="E44" i="8"/>
  <c r="E45" i="7"/>
  <c r="E44" i="6"/>
  <c r="E45" i="5" l="1"/>
  <c r="E44" i="3"/>
  <c r="E45" i="4"/>
  <c r="E45" i="2"/>
  <c r="E44" i="1"/>
  <c r="K7" i="13" l="1"/>
  <c r="K7" i="11"/>
  <c r="K7" i="10"/>
  <c r="K7" i="9"/>
  <c r="K7" i="8"/>
  <c r="K7" i="7"/>
  <c r="K7" i="6"/>
  <c r="K7" i="5"/>
  <c r="K7" i="4"/>
  <c r="K7" i="3"/>
  <c r="K7" i="2"/>
  <c r="E43" i="1" l="1"/>
  <c r="A2" i="13" l="1"/>
  <c r="A2" i="11"/>
  <c r="A2" i="10"/>
  <c r="A2" i="9"/>
  <c r="A2" i="8"/>
  <c r="A2" i="7"/>
  <c r="A2" i="6"/>
  <c r="A2" i="5"/>
  <c r="A2" i="4"/>
  <c r="A2" i="3"/>
  <c r="A2" i="2"/>
  <c r="E43" i="8" l="1"/>
  <c r="E44" i="4"/>
  <c r="E44" i="10" l="1"/>
  <c r="E43" i="6"/>
  <c r="E43" i="3"/>
  <c r="A12" i="2" l="1"/>
  <c r="B12" i="2" s="1"/>
  <c r="A13" i="2" l="1"/>
  <c r="G6" i="13"/>
  <c r="G5" i="13"/>
  <c r="C5" i="13"/>
  <c r="G4" i="13"/>
  <c r="C4" i="13"/>
  <c r="G6" i="11"/>
  <c r="G5" i="11"/>
  <c r="C5" i="11"/>
  <c r="G4" i="11"/>
  <c r="C4" i="11"/>
  <c r="G6" i="10"/>
  <c r="G5" i="10"/>
  <c r="C5" i="10"/>
  <c r="G4" i="10"/>
  <c r="C4" i="10"/>
  <c r="G6" i="9"/>
  <c r="G5" i="9"/>
  <c r="C5" i="9"/>
  <c r="G4" i="9"/>
  <c r="C4" i="9"/>
  <c r="G6" i="8"/>
  <c r="G5" i="8"/>
  <c r="C5" i="8"/>
  <c r="G4" i="8"/>
  <c r="C4" i="8"/>
  <c r="G6" i="7"/>
  <c r="G5" i="7"/>
  <c r="C5" i="7"/>
  <c r="G4" i="7"/>
  <c r="C4" i="7"/>
  <c r="G6" i="6"/>
  <c r="G5" i="6"/>
  <c r="C5" i="6"/>
  <c r="G4" i="6"/>
  <c r="C4" i="6"/>
  <c r="G6" i="5"/>
  <c r="G5" i="5"/>
  <c r="C5" i="5"/>
  <c r="G4" i="5"/>
  <c r="C4" i="5"/>
  <c r="G6" i="4"/>
  <c r="G5" i="4"/>
  <c r="C5" i="4"/>
  <c r="G4" i="4"/>
  <c r="C4" i="4"/>
  <c r="G6" i="3"/>
  <c r="G5" i="3"/>
  <c r="C5" i="3"/>
  <c r="G4" i="3"/>
  <c r="C4" i="3"/>
  <c r="A14" i="2" l="1"/>
  <c r="B13" i="2"/>
  <c r="C4" i="2"/>
  <c r="G6" i="2"/>
  <c r="G5" i="2"/>
  <c r="G4" i="2"/>
  <c r="C5" i="2" l="1"/>
  <c r="A12" i="11" l="1"/>
  <c r="B12" i="11" s="1"/>
  <c r="A12" i="13"/>
  <c r="B12" i="13" s="1"/>
  <c r="A12" i="10"/>
  <c r="A12" i="9"/>
  <c r="A13" i="9" s="1"/>
  <c r="A12" i="7"/>
  <c r="B12" i="7" s="1"/>
  <c r="A12" i="5"/>
  <c r="B12" i="5" s="1"/>
  <c r="A12" i="4"/>
  <c r="A13" i="4" s="1"/>
  <c r="A12" i="8"/>
  <c r="A13" i="8" s="1"/>
  <c r="A14" i="8" s="1"/>
  <c r="A12" i="6"/>
  <c r="A13" i="6" s="1"/>
  <c r="A14" i="6" s="1"/>
  <c r="A12" i="3"/>
  <c r="A13" i="3" s="1"/>
  <c r="C42" i="11"/>
  <c r="C43" i="8"/>
  <c r="C43" i="6"/>
  <c r="C43" i="3"/>
  <c r="C44" i="13"/>
  <c r="C44" i="10"/>
  <c r="C44" i="9"/>
  <c r="C44" i="7"/>
  <c r="C44" i="5"/>
  <c r="C44" i="4"/>
  <c r="C44" i="2"/>
  <c r="C43" i="1"/>
  <c r="A12" i="1"/>
  <c r="A13" i="1" s="1"/>
  <c r="B13" i="1" s="1"/>
  <c r="A15" i="8" l="1"/>
  <c r="B15" i="8" s="1"/>
  <c r="A13" i="10"/>
  <c r="B12" i="1"/>
  <c r="A14" i="1"/>
  <c r="B12" i="8"/>
  <c r="B12" i="6"/>
  <c r="A13" i="7"/>
  <c r="B13" i="7" s="1"/>
  <c r="A13" i="11"/>
  <c r="A14" i="11" s="1"/>
  <c r="A15" i="11" s="1"/>
  <c r="A13" i="13"/>
  <c r="A14" i="9"/>
  <c r="B13" i="9"/>
  <c r="B12" i="9"/>
  <c r="A13" i="5"/>
  <c r="A14" i="4"/>
  <c r="B13" i="4"/>
  <c r="B12" i="4"/>
  <c r="B13" i="8"/>
  <c r="A15" i="6"/>
  <c r="B14" i="6"/>
  <c r="B13" i="6"/>
  <c r="B13" i="3"/>
  <c r="A14" i="3"/>
  <c r="B12" i="3"/>
  <c r="A14" i="10" l="1"/>
  <c r="B14" i="11"/>
  <c r="B13" i="11"/>
  <c r="A14" i="7"/>
  <c r="B14" i="7" s="1"/>
  <c r="A15" i="1"/>
  <c r="B14" i="1"/>
  <c r="B15" i="11"/>
  <c r="A16" i="11"/>
  <c r="A14" i="13"/>
  <c r="B13" i="13"/>
  <c r="A15" i="9"/>
  <c r="B14" i="9"/>
  <c r="A14" i="5"/>
  <c r="B13" i="5"/>
  <c r="A15" i="4"/>
  <c r="B14" i="4"/>
  <c r="A16" i="8"/>
  <c r="A16" i="6"/>
  <c r="B15" i="6"/>
  <c r="A15" i="3"/>
  <c r="B14" i="3"/>
  <c r="A15" i="2"/>
  <c r="A15" i="7" l="1"/>
  <c r="A16" i="7" s="1"/>
  <c r="A15" i="10"/>
  <c r="A16" i="10"/>
  <c r="B15" i="1"/>
  <c r="A16" i="1"/>
  <c r="B16" i="11"/>
  <c r="A17" i="11"/>
  <c r="B14" i="13"/>
  <c r="A15" i="13"/>
  <c r="A16" i="9"/>
  <c r="B15" i="9"/>
  <c r="B14" i="5"/>
  <c r="A15" i="5"/>
  <c r="A16" i="4"/>
  <c r="B15" i="4"/>
  <c r="A17" i="8"/>
  <c r="B16" i="8"/>
  <c r="A17" i="6"/>
  <c r="B16" i="6"/>
  <c r="B15" i="3"/>
  <c r="A16" i="3"/>
  <c r="A16" i="2"/>
  <c r="B15" i="7" l="1"/>
  <c r="B16" i="1"/>
  <c r="A17" i="1"/>
  <c r="A18" i="11"/>
  <c r="B17" i="11"/>
  <c r="A16" i="13"/>
  <c r="B15" i="13"/>
  <c r="A17" i="10"/>
  <c r="A17" i="9"/>
  <c r="B16" i="9"/>
  <c r="B16" i="7"/>
  <c r="A17" i="7"/>
  <c r="A16" i="5"/>
  <c r="B15" i="5"/>
  <c r="A17" i="4"/>
  <c r="B16" i="4"/>
  <c r="A18" i="8"/>
  <c r="B17" i="8"/>
  <c r="A18" i="6"/>
  <c r="B17" i="6"/>
  <c r="A17" i="3"/>
  <c r="B16" i="3"/>
  <c r="A17" i="2"/>
  <c r="B17" i="2" s="1"/>
  <c r="A18" i="1" l="1"/>
  <c r="B17" i="1"/>
  <c r="B18" i="11"/>
  <c r="A19" i="11"/>
  <c r="B16" i="13"/>
  <c r="A17" i="13"/>
  <c r="A18" i="10"/>
  <c r="B17" i="10"/>
  <c r="A18" i="9"/>
  <c r="B17" i="9"/>
  <c r="B17" i="7"/>
  <c r="A18" i="7"/>
  <c r="B16" i="5"/>
  <c r="A17" i="5"/>
  <c r="A18" i="4"/>
  <c r="B17" i="4"/>
  <c r="A19" i="8"/>
  <c r="B18" i="8"/>
  <c r="A19" i="6"/>
  <c r="B18" i="6"/>
  <c r="B17" i="3"/>
  <c r="A18" i="3"/>
  <c r="A18" i="2"/>
  <c r="A19" i="1" l="1"/>
  <c r="B18" i="1"/>
  <c r="B19" i="11"/>
  <c r="A20" i="11"/>
  <c r="A18" i="13"/>
  <c r="B17" i="13"/>
  <c r="A19" i="10"/>
  <c r="B18" i="10"/>
  <c r="B18" i="9"/>
  <c r="A19" i="9"/>
  <c r="B18" i="7"/>
  <c r="A19" i="7"/>
  <c r="A18" i="5"/>
  <c r="B17" i="5"/>
  <c r="A19" i="4"/>
  <c r="B18" i="4"/>
  <c r="A20" i="8"/>
  <c r="B19" i="8"/>
  <c r="A20" i="6"/>
  <c r="B19" i="6"/>
  <c r="A19" i="3"/>
  <c r="B18" i="3"/>
  <c r="B18" i="2"/>
  <c r="A19" i="2"/>
  <c r="A20" i="1" l="1"/>
  <c r="B19" i="1"/>
  <c r="B20" i="11"/>
  <c r="A21" i="11"/>
  <c r="A22" i="11" s="1"/>
  <c r="B18" i="13"/>
  <c r="A19" i="13"/>
  <c r="A20" i="10"/>
  <c r="B20" i="10" s="1"/>
  <c r="A20" i="9"/>
  <c r="B19" i="9"/>
  <c r="A20" i="7"/>
  <c r="B19" i="7"/>
  <c r="B18" i="5"/>
  <c r="A19" i="5"/>
  <c r="A20" i="4"/>
  <c r="B19" i="4"/>
  <c r="A21" i="8"/>
  <c r="B20" i="8"/>
  <c r="A21" i="6"/>
  <c r="B20" i="6"/>
  <c r="B19" i="3"/>
  <c r="A20" i="3"/>
  <c r="B19" i="2"/>
  <c r="A20" i="2"/>
  <c r="E43" i="11"/>
  <c r="A21" i="1" l="1"/>
  <c r="B20" i="1"/>
  <c r="B21" i="11"/>
  <c r="A20" i="13"/>
  <c r="B19" i="13"/>
  <c r="A21" i="10"/>
  <c r="B21" i="10" s="1"/>
  <c r="A21" i="9"/>
  <c r="B20" i="9"/>
  <c r="A21" i="7"/>
  <c r="B21" i="7" s="1"/>
  <c r="A20" i="5"/>
  <c r="B19" i="5"/>
  <c r="A21" i="4"/>
  <c r="B20" i="4"/>
  <c r="A22" i="8"/>
  <c r="B21" i="8"/>
  <c r="A22" i="6"/>
  <c r="B21" i="6"/>
  <c r="A21" i="3"/>
  <c r="B20" i="3"/>
  <c r="A21" i="2"/>
  <c r="B20" i="2"/>
  <c r="A21" i="5" l="1"/>
  <c r="B21" i="5" s="1"/>
  <c r="B20" i="5"/>
  <c r="A22" i="1"/>
  <c r="B21" i="1"/>
  <c r="A23" i="11"/>
  <c r="B20" i="13"/>
  <c r="A21" i="13"/>
  <c r="A22" i="10"/>
  <c r="B22" i="10" s="1"/>
  <c r="A22" i="9"/>
  <c r="B21" i="9"/>
  <c r="A22" i="7"/>
  <c r="A22" i="4"/>
  <c r="B21" i="4"/>
  <c r="A23" i="8"/>
  <c r="B22" i="8"/>
  <c r="A23" i="6"/>
  <c r="B22" i="6"/>
  <c r="B21" i="3"/>
  <c r="A22" i="3"/>
  <c r="B21" i="2"/>
  <c r="A22" i="2"/>
  <c r="A22" i="5" l="1"/>
  <c r="A23" i="1"/>
  <c r="B22" i="1"/>
  <c r="A24" i="11"/>
  <c r="A22" i="13"/>
  <c r="B21" i="13"/>
  <c r="A23" i="10"/>
  <c r="A24" i="10" s="1"/>
  <c r="B24" i="10" s="1"/>
  <c r="A23" i="9"/>
  <c r="B22" i="9"/>
  <c r="B22" i="7"/>
  <c r="A23" i="7"/>
  <c r="A23" i="4"/>
  <c r="B22" i="4"/>
  <c r="A24" i="8"/>
  <c r="B23" i="8"/>
  <c r="A24" i="6"/>
  <c r="B23" i="6"/>
  <c r="A23" i="3"/>
  <c r="B22" i="3"/>
  <c r="B22" i="2"/>
  <c r="A23" i="2"/>
  <c r="A23" i="5" l="1"/>
  <c r="A24" i="1"/>
  <c r="B23" i="1"/>
  <c r="B24" i="11"/>
  <c r="A25" i="11"/>
  <c r="B22" i="13"/>
  <c r="A23" i="13"/>
  <c r="B23" i="10"/>
  <c r="B23" i="9"/>
  <c r="A24" i="9"/>
  <c r="A24" i="7"/>
  <c r="A25" i="7" s="1"/>
  <c r="B25" i="7" s="1"/>
  <c r="B23" i="7"/>
  <c r="A24" i="4"/>
  <c r="B23" i="4"/>
  <c r="A25" i="8"/>
  <c r="B24" i="8"/>
  <c r="A25" i="6"/>
  <c r="B24" i="6"/>
  <c r="B23" i="3"/>
  <c r="A24" i="3"/>
  <c r="B23" i="2"/>
  <c r="A24" i="2"/>
  <c r="A24" i="5" l="1"/>
  <c r="B23" i="5"/>
  <c r="A25" i="1"/>
  <c r="B24" i="1"/>
  <c r="A26" i="11"/>
  <c r="B25" i="11"/>
  <c r="A24" i="13"/>
  <c r="B23" i="13"/>
  <c r="A25" i="10"/>
  <c r="A25" i="9"/>
  <c r="B24" i="9"/>
  <c r="B24" i="7"/>
  <c r="A25" i="4"/>
  <c r="A26" i="4" s="1"/>
  <c r="B26" i="4" s="1"/>
  <c r="B24" i="4"/>
  <c r="A26" i="8"/>
  <c r="B25" i="8"/>
  <c r="A26" i="6"/>
  <c r="A27" i="6" s="1"/>
  <c r="B27" i="6" s="1"/>
  <c r="B25" i="6"/>
  <c r="A25" i="3"/>
  <c r="B24" i="3"/>
  <c r="A25" i="2"/>
  <c r="B24" i="2"/>
  <c r="A25" i="5" l="1"/>
  <c r="A26" i="1"/>
  <c r="B25" i="1"/>
  <c r="B26" i="11"/>
  <c r="A27" i="11"/>
  <c r="B24" i="13"/>
  <c r="A25" i="13"/>
  <c r="A26" i="10"/>
  <c r="B25" i="10"/>
  <c r="A26" i="9"/>
  <c r="B25" i="9"/>
  <c r="A26" i="7"/>
  <c r="B25" i="4"/>
  <c r="A27" i="8"/>
  <c r="B26" i="8"/>
  <c r="B26" i="6"/>
  <c r="B25" i="3"/>
  <c r="A26" i="3"/>
  <c r="B25" i="2"/>
  <c r="A26" i="2"/>
  <c r="A26" i="5" l="1"/>
  <c r="A27" i="1"/>
  <c r="B26" i="1"/>
  <c r="B27" i="11"/>
  <c r="A28" i="11"/>
  <c r="A26" i="13"/>
  <c r="B25" i="13"/>
  <c r="A27" i="10"/>
  <c r="B26" i="10"/>
  <c r="A27" i="9"/>
  <c r="B26" i="9"/>
  <c r="B26" i="7"/>
  <c r="A27" i="7"/>
  <c r="A27" i="4"/>
  <c r="A28" i="8"/>
  <c r="B27" i="8"/>
  <c r="A28" i="6"/>
  <c r="A27" i="3"/>
  <c r="B26" i="3"/>
  <c r="B26" i="2"/>
  <c r="A27" i="2"/>
  <c r="A27" i="5" l="1"/>
  <c r="A28" i="1"/>
  <c r="B27" i="1"/>
  <c r="B28" i="11"/>
  <c r="A29" i="11"/>
  <c r="B26" i="13"/>
  <c r="A27" i="13"/>
  <c r="A28" i="10"/>
  <c r="B27" i="10"/>
  <c r="A28" i="9"/>
  <c r="B27" i="9"/>
  <c r="A28" i="7"/>
  <c r="B27" i="7"/>
  <c r="A28" i="4"/>
  <c r="B27" i="4"/>
  <c r="A29" i="8"/>
  <c r="B28" i="8"/>
  <c r="A29" i="6"/>
  <c r="B28" i="6"/>
  <c r="B27" i="3"/>
  <c r="A28" i="3"/>
  <c r="B27" i="2"/>
  <c r="A28" i="2"/>
  <c r="A28" i="5" l="1"/>
  <c r="A29" i="1"/>
  <c r="B28" i="1"/>
  <c r="A30" i="11"/>
  <c r="B29" i="11"/>
  <c r="A28" i="13"/>
  <c r="B27" i="13"/>
  <c r="A29" i="10"/>
  <c r="B28" i="10"/>
  <c r="A29" i="9"/>
  <c r="B28" i="9"/>
  <c r="B28" i="7"/>
  <c r="A29" i="7"/>
  <c r="A29" i="4"/>
  <c r="B29" i="4" s="1"/>
  <c r="A30" i="8"/>
  <c r="B29" i="8"/>
  <c r="A30" i="6"/>
  <c r="B30" i="6" s="1"/>
  <c r="A29" i="3"/>
  <c r="B28" i="3"/>
  <c r="A29" i="2"/>
  <c r="B28" i="2"/>
  <c r="A29" i="5" l="1"/>
  <c r="A30" i="1"/>
  <c r="B29" i="1"/>
  <c r="B30" i="11"/>
  <c r="A31" i="11"/>
  <c r="B28" i="13"/>
  <c r="A29" i="13"/>
  <c r="A30" i="10"/>
  <c r="B29" i="10"/>
  <c r="A30" i="9"/>
  <c r="B29" i="9"/>
  <c r="B29" i="7"/>
  <c r="A30" i="7"/>
  <c r="A30" i="4"/>
  <c r="A31" i="8"/>
  <c r="B30" i="8"/>
  <c r="A31" i="6"/>
  <c r="B31" i="6" s="1"/>
  <c r="B29" i="3"/>
  <c r="A30" i="3"/>
  <c r="B29" i="2"/>
  <c r="A30" i="2"/>
  <c r="A31" i="1" l="1"/>
  <c r="B30" i="1"/>
  <c r="A32" i="11"/>
  <c r="B31" i="11"/>
  <c r="A30" i="13"/>
  <c r="A31" i="13" s="1"/>
  <c r="B29" i="13"/>
  <c r="A31" i="10"/>
  <c r="B30" i="10"/>
  <c r="B30" i="9"/>
  <c r="A31" i="9"/>
  <c r="B30" i="7"/>
  <c r="A31" i="7"/>
  <c r="A30" i="5"/>
  <c r="A31" i="4"/>
  <c r="B30" i="4"/>
  <c r="A32" i="8"/>
  <c r="B31" i="8"/>
  <c r="A32" i="6"/>
  <c r="B32" i="6" s="1"/>
  <c r="A31" i="3"/>
  <c r="B30" i="3"/>
  <c r="B30" i="2"/>
  <c r="A31" i="2"/>
  <c r="A32" i="13" l="1"/>
  <c r="B32" i="13" s="1"/>
  <c r="A32" i="1"/>
  <c r="B31" i="1"/>
  <c r="B32" i="11"/>
  <c r="A33" i="11"/>
  <c r="B30" i="13"/>
  <c r="A32" i="10"/>
  <c r="B31" i="10"/>
  <c r="A32" i="9"/>
  <c r="B31" i="9"/>
  <c r="A32" i="7"/>
  <c r="A33" i="7" s="1"/>
  <c r="B33" i="7" s="1"/>
  <c r="B31" i="7"/>
  <c r="B30" i="5"/>
  <c r="A31" i="5"/>
  <c r="A32" i="4"/>
  <c r="B31" i="4"/>
  <c r="A33" i="8"/>
  <c r="B32" i="8"/>
  <c r="A33" i="6"/>
  <c r="B31" i="3"/>
  <c r="A32" i="3"/>
  <c r="B31" i="2"/>
  <c r="A32" i="2"/>
  <c r="A34" i="6" l="1"/>
  <c r="B33" i="6"/>
  <c r="A33" i="1"/>
  <c r="B32" i="1"/>
  <c r="B33" i="11"/>
  <c r="A34" i="11"/>
  <c r="A33" i="10"/>
  <c r="B32" i="10"/>
  <c r="A33" i="9"/>
  <c r="B32" i="9"/>
  <c r="B32" i="7"/>
  <c r="A32" i="5"/>
  <c r="B31" i="5"/>
  <c r="A33" i="4"/>
  <c r="B33" i="4" s="1"/>
  <c r="B32" i="4"/>
  <c r="A34" i="8"/>
  <c r="B33" i="8"/>
  <c r="A33" i="3"/>
  <c r="B32" i="3"/>
  <c r="A33" i="2"/>
  <c r="B32" i="2"/>
  <c r="A35" i="11" l="1"/>
  <c r="B35" i="11" s="1"/>
  <c r="A34" i="1"/>
  <c r="B33" i="1"/>
  <c r="A33" i="13"/>
  <c r="A34" i="10"/>
  <c r="B33" i="10"/>
  <c r="B33" i="9"/>
  <c r="A34" i="9"/>
  <c r="B34" i="9" s="1"/>
  <c r="A34" i="7"/>
  <c r="B32" i="5"/>
  <c r="A33" i="5"/>
  <c r="A34" i="4"/>
  <c r="B34" i="4" s="1"/>
  <c r="A35" i="8"/>
  <c r="A35" i="6"/>
  <c r="B33" i="3"/>
  <c r="A34" i="3"/>
  <c r="B33" i="2"/>
  <c r="A34" i="2"/>
  <c r="A35" i="1" l="1"/>
  <c r="B34" i="1"/>
  <c r="A36" i="11"/>
  <c r="A34" i="13"/>
  <c r="B33" i="13"/>
  <c r="A35" i="10"/>
  <c r="B34" i="10"/>
  <c r="A35" i="9"/>
  <c r="B34" i="7"/>
  <c r="A35" i="7"/>
  <c r="B33" i="5"/>
  <c r="A34" i="5"/>
  <c r="A35" i="4"/>
  <c r="B35" i="4" s="1"/>
  <c r="A36" i="8"/>
  <c r="B35" i="8"/>
  <c r="A36" i="6"/>
  <c r="B35" i="6"/>
  <c r="A35" i="3"/>
  <c r="B34" i="3"/>
  <c r="B34" i="2"/>
  <c r="A35" i="2"/>
  <c r="A36" i="1" l="1"/>
  <c r="B35" i="1"/>
  <c r="B36" i="11"/>
  <c r="A37" i="11"/>
  <c r="B34" i="13"/>
  <c r="A35" i="13"/>
  <c r="A36" i="10"/>
  <c r="B35" i="10"/>
  <c r="A36" i="9"/>
  <c r="B35" i="9"/>
  <c r="A36" i="7"/>
  <c r="B35" i="7"/>
  <c r="B34" i="5"/>
  <c r="A35" i="5"/>
  <c r="A36" i="4"/>
  <c r="A37" i="8"/>
  <c r="B36" i="8"/>
  <c r="A37" i="6"/>
  <c r="B36" i="6"/>
  <c r="B35" i="3"/>
  <c r="A36" i="3"/>
  <c r="B35" i="2"/>
  <c r="A36" i="2"/>
  <c r="A37" i="1" l="1"/>
  <c r="B36" i="1"/>
  <c r="B37" i="11"/>
  <c r="A36" i="13"/>
  <c r="B35" i="13"/>
  <c r="A37" i="10"/>
  <c r="B36" i="10"/>
  <c r="A37" i="9"/>
  <c r="A38" i="9" s="1"/>
  <c r="B36" i="9"/>
  <c r="B36" i="7"/>
  <c r="A37" i="7"/>
  <c r="A36" i="5"/>
  <c r="B35" i="5"/>
  <c r="A37" i="4"/>
  <c r="B36" i="4"/>
  <c r="A38" i="8"/>
  <c r="B37" i="8"/>
  <c r="A38" i="6"/>
  <c r="B37" i="6"/>
  <c r="A37" i="3"/>
  <c r="B36" i="3"/>
  <c r="A37" i="2"/>
  <c r="B36" i="2"/>
  <c r="A39" i="9" l="1"/>
  <c r="B38" i="9"/>
  <c r="A38" i="1"/>
  <c r="B37" i="1"/>
  <c r="B36" i="13"/>
  <c r="A37" i="13"/>
  <c r="A38" i="10"/>
  <c r="B37" i="10"/>
  <c r="B37" i="9"/>
  <c r="B37" i="7"/>
  <c r="A38" i="7"/>
  <c r="B36" i="5"/>
  <c r="A37" i="5"/>
  <c r="A38" i="4"/>
  <c r="B37" i="4"/>
  <c r="A39" i="8"/>
  <c r="B38" i="8"/>
  <c r="A39" i="6"/>
  <c r="B38" i="6"/>
  <c r="B37" i="3"/>
  <c r="A38" i="3"/>
  <c r="B37" i="2"/>
  <c r="A38" i="2"/>
  <c r="A40" i="9" l="1"/>
  <c r="A39" i="1"/>
  <c r="A40" i="1" s="1"/>
  <c r="B38" i="1"/>
  <c r="A38" i="13"/>
  <c r="B37" i="13"/>
  <c r="A39" i="10"/>
  <c r="B38" i="10"/>
  <c r="B38" i="7"/>
  <c r="A39" i="7"/>
  <c r="B37" i="5"/>
  <c r="A38" i="5"/>
  <c r="A39" i="4"/>
  <c r="B38" i="4"/>
  <c r="A40" i="8"/>
  <c r="B39" i="8"/>
  <c r="A40" i="6"/>
  <c r="B39" i="6"/>
  <c r="A39" i="3"/>
  <c r="B38" i="3"/>
  <c r="A39" i="2"/>
  <c r="B38" i="2"/>
  <c r="A41" i="1" l="1"/>
  <c r="B41" i="1" s="1"/>
  <c r="A41" i="9"/>
  <c r="B39" i="1"/>
  <c r="B38" i="13"/>
  <c r="A39" i="13"/>
  <c r="A40" i="10"/>
  <c r="B39" i="10"/>
  <c r="B39" i="7"/>
  <c r="A40" i="7"/>
  <c r="B38" i="5"/>
  <c r="A39" i="5"/>
  <c r="A40" i="4"/>
  <c r="B39" i="4"/>
  <c r="A41" i="8"/>
  <c r="B41" i="8" s="1"/>
  <c r="B40" i="8"/>
  <c r="A41" i="6"/>
  <c r="B41" i="6" s="1"/>
  <c r="B40" i="6"/>
  <c r="B39" i="3"/>
  <c r="A40" i="3"/>
  <c r="B39" i="2"/>
  <c r="A40" i="2"/>
  <c r="A42" i="9" l="1"/>
  <c r="B42" i="9" s="1"/>
  <c r="B41" i="9"/>
  <c r="A40" i="13"/>
  <c r="B39" i="13"/>
  <c r="A41" i="10"/>
  <c r="B40" i="10"/>
  <c r="B40" i="7"/>
  <c r="A41" i="7"/>
  <c r="A40" i="5"/>
  <c r="B39" i="5"/>
  <c r="A41" i="4"/>
  <c r="B40" i="4"/>
  <c r="A41" i="3"/>
  <c r="B41" i="3" s="1"/>
  <c r="B40" i="3"/>
  <c r="B40" i="2"/>
  <c r="A41" i="2"/>
  <c r="B41" i="2" l="1"/>
  <c r="A42" i="2"/>
  <c r="B42" i="2" s="1"/>
  <c r="B40" i="13"/>
  <c r="A41" i="13"/>
  <c r="A42" i="10"/>
  <c r="B42" i="10" s="1"/>
  <c r="B41" i="10"/>
  <c r="A42" i="7"/>
  <c r="B42" i="7" s="1"/>
  <c r="B41" i="7"/>
  <c r="B40" i="5"/>
  <c r="A41" i="5"/>
  <c r="A42" i="4"/>
  <c r="B42" i="4" s="1"/>
  <c r="B41" i="4"/>
  <c r="A42" i="13" l="1"/>
  <c r="B42" i="13" s="1"/>
  <c r="B41" i="13"/>
  <c r="B41" i="5"/>
  <c r="A42" i="5"/>
  <c r="B4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11644930-CB54-4924-834C-F245316D0822}">
      <text>
        <r>
          <rPr>
            <b/>
            <sz val="9"/>
            <color indexed="81"/>
            <rFont val="ＭＳ Ｐゴシック"/>
            <family val="3"/>
            <charset val="128"/>
          </rPr>
          <t>If you enter the April sheet in the yellow frame,
Automatic display from May to March</t>
        </r>
      </text>
    </comment>
    <comment ref="E6" authorId="0" shapeId="0" xr:uid="{1FF426CE-4FE0-4A87-93A9-9522EA7E4939}">
      <text>
        <r>
          <rPr>
            <b/>
            <sz val="9"/>
            <color indexed="81"/>
            <rFont val="MS P ゴシック"/>
            <family val="3"/>
            <charset val="128"/>
          </rPr>
          <t>This box must be filled in</t>
        </r>
      </text>
    </comment>
    <comment ref="E12" authorId="1" shapeId="0" xr:uid="{00000000-0006-0000-00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7702BE7-915A-4C5D-B1A3-78A69CD8707E}">
      <text>
        <r>
          <rPr>
            <b/>
            <sz val="9"/>
            <color indexed="81"/>
            <rFont val="ＭＳ Ｐゴシック"/>
            <family val="3"/>
            <charset val="128"/>
          </rPr>
          <t>If you enter the April sheet in the yellow frame,
Automatic display from May to March</t>
        </r>
      </text>
    </comment>
    <comment ref="E12" authorId="1" shapeId="0" xr:uid="{00000000-0006-0000-09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A7F9DB83-E50D-4A66-92B8-BC304D37DFE1}">
      <text>
        <r>
          <rPr>
            <b/>
            <sz val="9"/>
            <color indexed="81"/>
            <rFont val="ＭＳ Ｐゴシック"/>
            <family val="3"/>
            <charset val="128"/>
          </rPr>
          <t>If you enter the April sheet in the yellow frame,
Automatic display from May to March</t>
        </r>
      </text>
    </comment>
    <comment ref="E12" authorId="1" shapeId="0" xr:uid="{00000000-0006-0000-0A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35E3C8A-FC04-437E-BB16-1366AA3FA0CD}">
      <text>
        <r>
          <rPr>
            <b/>
            <sz val="9"/>
            <color indexed="81"/>
            <rFont val="ＭＳ Ｐゴシック"/>
            <family val="3"/>
            <charset val="128"/>
          </rPr>
          <t>If you enter the April sheet in the yellow frame,
Automatic display from May to March</t>
        </r>
      </text>
    </comment>
    <comment ref="E12" authorId="1" shapeId="0" xr:uid="{00000000-0006-0000-0B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CD86A135-D0A3-4E1A-A560-A9D7188F6CF4}">
      <text>
        <r>
          <rPr>
            <b/>
            <sz val="9"/>
            <color indexed="81"/>
            <rFont val="ＭＳ Ｐゴシック"/>
            <family val="3"/>
            <charset val="128"/>
          </rPr>
          <t>If you enter the April sheet in the yellow frame,
Automatic display from May to March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C74C642-08E4-4261-8A48-D13DE1EC2323}">
      <text>
        <r>
          <rPr>
            <b/>
            <sz val="9"/>
            <color indexed="81"/>
            <rFont val="ＭＳ Ｐゴシック"/>
            <family val="3"/>
            <charset val="128"/>
          </rPr>
          <t>If you enter the April sheet in the yellow frame,
Automatic display from May to March</t>
        </r>
      </text>
    </comment>
    <comment ref="E12" authorId="1" shapeId="0" xr:uid="{00000000-0006-0000-02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249D74F-AD58-45C7-8729-87247587A673}">
      <text>
        <r>
          <rPr>
            <b/>
            <sz val="9"/>
            <color indexed="81"/>
            <rFont val="ＭＳ Ｐゴシック"/>
            <family val="3"/>
            <charset val="128"/>
          </rPr>
          <t>If you enter the April sheet in the yellow frame,
Automatic display from May to March</t>
        </r>
      </text>
    </comment>
    <comment ref="E12" authorId="1" shapeId="0" xr:uid="{00000000-0006-0000-03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EF3859B4-74D1-43AB-9692-0639099A44DF}">
      <text>
        <r>
          <rPr>
            <b/>
            <sz val="9"/>
            <color indexed="81"/>
            <rFont val="ＭＳ Ｐゴシック"/>
            <family val="3"/>
            <charset val="128"/>
          </rPr>
          <t>If you enter the April sheet in the yellow frame,
Automatic display from May to March</t>
        </r>
      </text>
    </comment>
    <comment ref="E12" authorId="1" shapeId="0" xr:uid="{00000000-0006-0000-04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D9A713C-40BC-41FA-8E6F-ED88424CB53F}">
      <text>
        <r>
          <rPr>
            <b/>
            <sz val="9"/>
            <color indexed="81"/>
            <rFont val="ＭＳ Ｐゴシック"/>
            <family val="3"/>
            <charset val="128"/>
          </rPr>
          <t>If you enter the April sheet in the yellow frame,
Automatic display from May to March</t>
        </r>
      </text>
    </comment>
    <comment ref="E12" authorId="1" shapeId="0" xr:uid="{00000000-0006-0000-05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036A3C2B-B394-4307-8122-6233CABFABC0}">
      <text>
        <r>
          <rPr>
            <b/>
            <sz val="9"/>
            <color indexed="81"/>
            <rFont val="ＭＳ Ｐゴシック"/>
            <family val="3"/>
            <charset val="128"/>
          </rPr>
          <t>If you enter the April sheet in the yellow frame,
Automatic display from May to March</t>
        </r>
      </text>
    </comment>
    <comment ref="E12" authorId="1" shapeId="0" xr:uid="{00000000-0006-0000-06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0C1DFEA-FB78-461F-8883-1C9F4F76A506}">
      <text>
        <r>
          <rPr>
            <b/>
            <sz val="9"/>
            <color indexed="81"/>
            <rFont val="ＭＳ Ｐゴシック"/>
            <family val="3"/>
            <charset val="128"/>
          </rPr>
          <t>If you enter the April sheet in the yellow frame,
Automatic display from May to March</t>
        </r>
      </text>
    </comment>
    <comment ref="E12" authorId="1" shapeId="0" xr:uid="{00000000-0006-0000-07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F82D5E5-3003-482C-BF94-191CAD75CEE6}">
      <text>
        <r>
          <rPr>
            <b/>
            <sz val="9"/>
            <color indexed="81"/>
            <rFont val="ＭＳ Ｐゴシック"/>
            <family val="3"/>
            <charset val="128"/>
          </rPr>
          <t>If you enter the April sheet in the yellow frame,
Automatic display from May to March</t>
        </r>
      </text>
    </comment>
    <comment ref="E12" authorId="1" shapeId="0" xr:uid="{00000000-0006-0000-08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sharedStrings.xml><?xml version="1.0" encoding="utf-8"?>
<sst xmlns="http://schemas.openxmlformats.org/spreadsheetml/2006/main" count="611" uniqueCount="68">
  <si>
    <t>Remaining days of annual paid leave</t>
    <phoneticPr fontId="1"/>
  </si>
  <si>
    <t>For preceding fiscal year</t>
    <phoneticPr fontId="1"/>
  </si>
  <si>
    <t>Faculty Member No.</t>
    <phoneticPr fontId="1"/>
  </si>
  <si>
    <t>Name</t>
    <phoneticPr fontId="1"/>
  </si>
  <si>
    <t>(seal or signature)</t>
    <phoneticPr fontId="1"/>
  </si>
  <si>
    <t>Date</t>
    <phoneticPr fontId="1"/>
  </si>
  <si>
    <t>Day</t>
    <phoneticPr fontId="1"/>
  </si>
  <si>
    <t>Work start time</t>
    <phoneticPr fontId="1"/>
  </si>
  <si>
    <t>Work end time</t>
    <phoneticPr fontId="1"/>
  </si>
  <si>
    <t>&lt;Division of Research Form No. 3&gt;</t>
    <phoneticPr fontId="1"/>
  </si>
  <si>
    <t>days</t>
    <phoneticPr fontId="1"/>
  </si>
  <si>
    <t>Substitute holidays not yet taken</t>
    <phoneticPr fontId="1"/>
  </si>
  <si>
    <t>For current fiscal year</t>
    <phoneticPr fontId="1"/>
  </si>
  <si>
    <t>Notes
(Enter: place where work was carried out, in the case of work outside workplace on business trip, etc.; contents of work on day(s) off; taking of substitute holiday(s); etc.)</t>
  </si>
  <si>
    <t>Taking of leave
(excluding days off)</t>
  </si>
  <si>
    <t>Actual Working Hours</t>
    <phoneticPr fontId="1"/>
  </si>
  <si>
    <r>
      <rPr>
        <sz val="10"/>
        <rFont val="ＭＳ Ｐゴシック"/>
        <family val="3"/>
        <charset val="128"/>
      </rPr>
      <t>＊</t>
    </r>
    <r>
      <rPr>
        <sz val="10"/>
        <rFont val="Arial"/>
        <family val="2"/>
      </rPr>
      <t>Actual Working Hours: Exclude time for break or your own research.</t>
    </r>
    <phoneticPr fontId="1"/>
  </si>
  <si>
    <t>Organization</t>
  </si>
  <si>
    <t>Kinugasa Research Organization</t>
  </si>
  <si>
    <t>BKC Research Organization of Social Sciences</t>
  </si>
  <si>
    <t>Research Organization of Science and Technology</t>
  </si>
  <si>
    <t>Day</t>
    <phoneticPr fontId="1"/>
  </si>
  <si>
    <t>Work start time</t>
    <phoneticPr fontId="1"/>
  </si>
  <si>
    <t>Actual Working Hours</t>
    <phoneticPr fontId="1"/>
  </si>
  <si>
    <t>For current fiscal year</t>
    <phoneticPr fontId="1"/>
  </si>
  <si>
    <t>Substitute holidays not yet taken</t>
    <phoneticPr fontId="1"/>
  </si>
  <si>
    <t xml:space="preserve"> days</t>
    <phoneticPr fontId="1"/>
  </si>
  <si>
    <r>
      <rPr>
        <sz val="11"/>
        <rFont val="ＭＳ Ｐゴシック"/>
        <family val="3"/>
        <charset val="128"/>
      </rPr>
      <t>【</t>
    </r>
    <r>
      <rPr>
        <sz val="11"/>
        <rFont val="Arial"/>
        <family val="2"/>
      </rPr>
      <t>For Eminent Research Professor/Research Professor/Senior Researcher/Researcher</t>
    </r>
    <r>
      <rPr>
        <sz val="11"/>
        <rFont val="ＭＳ Ｐゴシック"/>
        <family val="3"/>
        <charset val="128"/>
      </rPr>
      <t>】</t>
    </r>
    <phoneticPr fontId="1"/>
  </si>
  <si>
    <t>days</t>
    <phoneticPr fontId="1"/>
  </si>
  <si>
    <t>Research Office
confirmation</t>
    <phoneticPr fontId="1"/>
  </si>
  <si>
    <t>Secretariat work item</t>
    <phoneticPr fontId="1"/>
  </si>
  <si>
    <t>Submission Deadline</t>
    <phoneticPr fontId="1"/>
  </si>
  <si>
    <t>Acceptance Researcher or Research Representative (Working Hours Manager)</t>
    <phoneticPr fontId="1"/>
  </si>
  <si>
    <t xml:space="preserve">                Self                  Working Hours Manager</t>
    <phoneticPr fontId="1"/>
  </si>
  <si>
    <r>
      <t>Working Hours Manager</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Research Office</t>
    </r>
    <phoneticPr fontId="1"/>
  </si>
  <si>
    <t>Submission Deadline</t>
    <phoneticPr fontId="1"/>
  </si>
  <si>
    <t xml:space="preserve">                Self                  Working Hours Manager</t>
    <phoneticPr fontId="1"/>
  </si>
  <si>
    <r>
      <t>Working Hours Manager</t>
    </r>
    <r>
      <rPr>
        <sz val="10.5"/>
        <rFont val="ＭＳ Ｐゴシック"/>
        <family val="3"/>
        <charset val="128"/>
      </rPr>
      <t>　</t>
    </r>
    <r>
      <rPr>
        <sz val="10.5"/>
        <rFont val="Arial"/>
        <family val="2"/>
      </rPr>
      <t xml:space="preserve">       </t>
    </r>
    <r>
      <rPr>
        <sz val="10.5"/>
        <rFont val="ＭＳ Ｐゴシック"/>
        <family val="3"/>
        <charset val="128"/>
      </rPr>
      <t>　</t>
    </r>
    <r>
      <rPr>
        <sz val="10.5"/>
        <rFont val="Arial"/>
        <family val="2"/>
      </rPr>
      <t>Research Office</t>
    </r>
    <phoneticPr fontId="1"/>
  </si>
  <si>
    <t xml:space="preserve">             Self                  Working Hours Manager</t>
    <phoneticPr fontId="1"/>
  </si>
  <si>
    <t xml:space="preserve">            Self                  Working Hours Manager</t>
    <phoneticPr fontId="1"/>
  </si>
  <si>
    <t xml:space="preserve">           Self                  Working Hours Manager</t>
    <phoneticPr fontId="1"/>
  </si>
  <si>
    <r>
      <t xml:space="preserve">The purpose of filling out and submitting this form is to ensure the health and welfare of persons to whom the Discretionary Labor System for Professional Work is applied.
</t>
    </r>
    <r>
      <rPr>
        <sz val="13"/>
        <rFont val="ＭＳ Ｐゴシック"/>
        <family val="3"/>
        <charset val="128"/>
      </rPr>
      <t>●</t>
    </r>
    <r>
      <rPr>
        <sz val="13"/>
        <rFont val="Arial"/>
        <family val="2"/>
      </rPr>
      <t xml:space="preserve"> If you must work on a holiday or weekend due to unavoidable circumstances, obtain a substitute holiday on another working day within two weeks both prior to and after. In such a case, enter a circle(</t>
    </r>
    <r>
      <rPr>
        <sz val="13"/>
        <rFont val="ＭＳ Ｐゴシック"/>
        <family val="3"/>
        <charset val="128"/>
      </rPr>
      <t>○</t>
    </r>
    <r>
      <rPr>
        <sz val="13"/>
        <rFont val="Arial"/>
        <family val="2"/>
      </rPr>
      <t xml:space="preserve">) in the "Taking of leave" column, and enter "Substitute holiday for _____ (month) __ (date)" in the "Notes" column. 
</t>
    </r>
    <r>
      <rPr>
        <sz val="13"/>
        <rFont val="ＭＳ Ｐゴシック"/>
        <family val="3"/>
        <charset val="128"/>
      </rPr>
      <t>●</t>
    </r>
    <r>
      <rPr>
        <sz val="13"/>
        <rFont val="Arial"/>
        <family val="2"/>
      </rPr>
      <t xml:space="preserve"> In case of obtaining paid leave, notify your Working Hours Manager in advance by submitting the “Work Plan Application Form”. (Enter a circle (</t>
    </r>
    <r>
      <rPr>
        <sz val="13"/>
        <rFont val="ＭＳ Ｐゴシック"/>
        <family val="3"/>
        <charset val="128"/>
      </rPr>
      <t>○</t>
    </r>
    <r>
      <rPr>
        <sz val="13"/>
        <rFont val="Arial"/>
        <family val="2"/>
      </rPr>
      <t xml:space="preserve">) in the "Taking of leave" column in this form.”
(Note however that under Article 39 (4) of the Labor Standards Act, the Working Hours Manager may change annual paid leave to another period if granting the paid leave in the period that is requested would interfere with normal activities, such as research activities.)
</t>
    </r>
    <r>
      <rPr>
        <sz val="13"/>
        <rFont val="ＭＳ Ｐゴシック"/>
        <family val="3"/>
        <charset val="128"/>
      </rPr>
      <t>●</t>
    </r>
    <r>
      <rPr>
        <sz val="13"/>
        <rFont val="Arial"/>
        <family val="2"/>
      </rPr>
      <t xml:space="preserve"> Enter working hours for each day (excluding hours spent training/studying on your own account or other non-work related activities) by entering the time you started/ended work, and the actual working hours. Submit this report to your Working Hours Manager by the date stated above.
</t>
    </r>
    <r>
      <rPr>
        <sz val="13"/>
        <rFont val="ＭＳ Ｐゴシック"/>
        <family val="3"/>
        <charset val="128"/>
      </rPr>
      <t>●</t>
    </r>
    <r>
      <rPr>
        <sz val="13"/>
        <rFont val="Arial"/>
        <family val="2"/>
      </rPr>
      <t xml:space="preserve"> If you must work past PM 10:00 until AM 5:00, submit the “Late-Night Work Command (and Application) Form”, and gain approval from your Working Hour's Manager in advance, as required by the Work Regulations. Note however that for Researchers and Senior Researchers, late-night work is strictly prohibited under any circumstances.</t>
    </r>
    <r>
      <rPr>
        <sz val="13"/>
        <rFont val="ＭＳ Ｐゴシック"/>
        <family val="3"/>
        <charset val="128"/>
      </rPr>
      <t>　
●</t>
    </r>
    <r>
      <rPr>
        <sz val="13"/>
        <rFont val="Arial"/>
        <family val="2"/>
      </rPr>
      <t xml:space="preserve"> If you will be working extramurally, (on a business trip or at home, etc.), enter the place(s) where the work will be carried out and the contents of the work in the "Notes" column.
</t>
    </r>
    <r>
      <rPr>
        <sz val="13"/>
        <rFont val="ＭＳ Ｐゴシック"/>
        <family val="3"/>
        <charset val="128"/>
      </rPr>
      <t>●</t>
    </r>
    <r>
      <rPr>
        <sz val="13"/>
        <rFont val="Arial"/>
        <family val="2"/>
      </rPr>
      <t xml:space="preserve"> All employees are expected to keep track of their paid leave balances. State the number of remaining days (paid leave/substitute days-off not yet obtained) and days obtained as of the last day of the previous month.
</t>
    </r>
    <r>
      <rPr>
        <sz val="13"/>
        <rFont val="ＭＳ Ｐゴシック"/>
        <family val="3"/>
        <charset val="128"/>
      </rPr>
      <t/>
    </r>
    <phoneticPr fontId="1"/>
  </si>
  <si>
    <t>(As of end of this month)</t>
    <phoneticPr fontId="1"/>
  </si>
  <si>
    <t xml:space="preserve">Simultaneous acquisition holiday </t>
    <phoneticPr fontId="1"/>
  </si>
  <si>
    <t>Year end and New Year holidays</t>
    <phoneticPr fontId="1"/>
  </si>
  <si>
    <t>Ritsumeikan Asia-Japan Research Organizaition</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</si>
  <si>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</si>
  <si>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</si>
  <si>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Substitute holiday for Foundation Anniversary</t>
    <phoneticPr fontId="1"/>
  </si>
  <si>
    <t>Year end and New Year holidays</t>
    <phoneticPr fontId="1"/>
  </si>
  <si>
    <t>*Seal or signature of a supervising researcher is required only for Research Assistant Professor, Senior Researcher, and Researcher.</t>
  </si>
  <si>
    <t xml:space="preserve">
(*seal or signature)</t>
    <phoneticPr fontId="1"/>
  </si>
  <si>
    <r>
      <t xml:space="preserve">Eminent Research Professor
</t>
    </r>
    <r>
      <rPr>
        <sz val="10"/>
        <rFont val="游ゴシック"/>
        <family val="2"/>
        <charset val="128"/>
      </rPr>
      <t>特別招聘研究教員</t>
    </r>
    <rPh sb="27" eb="35">
      <t>トクベツショウヘイケンキュウキョウイン</t>
    </rPh>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</si>
  <si>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</si>
  <si>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Research Professor
</t>
    </r>
    <r>
      <rPr>
        <sz val="10"/>
        <rFont val="游ゴシック"/>
        <family val="2"/>
        <charset val="128"/>
      </rPr>
      <t>研究教員（教授）</t>
    </r>
    <rPh sb="19" eb="21">
      <t>ケンキュウ</t>
    </rPh>
    <rPh sb="21" eb="23">
      <t>キョウイン</t>
    </rPh>
    <rPh sb="24" eb="26">
      <t>キョウジュ</t>
    </rPh>
    <phoneticPr fontId="1"/>
  </si>
  <si>
    <r>
      <t xml:space="preserve">Research Associate Professor
</t>
    </r>
    <r>
      <rPr>
        <sz val="10"/>
        <rFont val="游ゴシック"/>
        <family val="2"/>
        <charset val="128"/>
      </rPr>
      <t>研究教員（准教授）</t>
    </r>
    <rPh sb="29" eb="31">
      <t>ケンキュウ</t>
    </rPh>
    <rPh sb="31" eb="33">
      <t>キョウイン</t>
    </rPh>
    <rPh sb="34" eb="37">
      <t>ジュンキョウジュ</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</si>
  <si>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</si>
  <si>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 xml:space="preserve">Research Assistant Professor
</t>
    </r>
    <r>
      <rPr>
        <sz val="10"/>
        <rFont val="游ゴシック"/>
        <family val="2"/>
        <charset val="128"/>
      </rPr>
      <t>研究教員（助教）</t>
    </r>
    <rPh sb="29" eb="33">
      <t>ケンキュウキョウイン</t>
    </rPh>
    <rPh sb="34" eb="36">
      <t>ジョキョウ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</si>
  <si>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</si>
  <si>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 xml:space="preserve">Senior Reseacher
</t>
    </r>
    <r>
      <rPr>
        <sz val="10"/>
        <rFont val="游ゴシック"/>
        <family val="2"/>
        <charset val="128"/>
      </rPr>
      <t>専門研究員</t>
    </r>
    <rPh sb="17" eb="22">
      <t>センモンケンキュウイン</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</si>
  <si>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</si>
  <si>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 xml:space="preserve">Researcher
</t>
    </r>
    <r>
      <rPr>
        <sz val="10"/>
        <rFont val="游ゴシック"/>
        <family val="2"/>
        <charset val="128"/>
      </rPr>
      <t>研究員</t>
    </r>
    <rPh sb="11" eb="14">
      <t>ケンキュウイン</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</si>
  <si>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</si>
  <si>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</si>
  <si>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</si>
  <si>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</si>
  <si>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Overtime:</t>
    <phoneticPr fontId="1"/>
  </si>
  <si>
    <t>Hol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</si>
</sst>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_);[Red]\(0.0\)"/>
    <numFmt numFmtId="178" formatCode="mmm\ d"/>
    <numFmt numFmtId="179" formatCode="d"/>
    <numFmt numFmtId="180" formatCode="mmmm\-yyyy\ &quot;Basic working hours:&quot;"/>
    <numFmt numFmtId="181" formatCode="mmmm\ yyyy&quot;　② Self-Report of Work Situation&quot;"/>
    <numFmt numFmtId="182" formatCode="mmmm\ yyyy&quot;　 Self-Report of Work Situation&quot;"/>
    <numFmt numFmtId="183" formatCode="0.0_ ;[Red]\-0.0\ "/>
  </numFmts>
  <fonts count="31">
    <font>
      <sz val="11"/>
      <name val="ＭＳ Ｐゴシック"/>
      <family val="3"/>
      <charset val="128"/>
    </font>
    <font>
      <sz val="6"/>
      <name val="ＭＳ Ｐゴシック"/>
      <family val="3"/>
      <charset val="128"/>
    </font>
    <font>
      <sz val="11"/>
      <name val="Arial"/>
      <family val="2"/>
    </font>
    <font>
      <b/>
      <sz val="11"/>
      <name val="Arial"/>
      <family val="2"/>
    </font>
    <font>
      <sz val="9"/>
      <name val="Arial"/>
      <family val="2"/>
    </font>
    <font>
      <sz val="10"/>
      <name val="Arial"/>
      <family val="2"/>
    </font>
    <font>
      <sz val="10"/>
      <name val="ＭＳ Ｐゴシック"/>
      <family val="3"/>
      <charset val="128"/>
    </font>
    <font>
      <b/>
      <sz val="10"/>
      <name val="Arial"/>
      <family val="2"/>
    </font>
    <font>
      <sz val="10"/>
      <color indexed="10"/>
      <name val="Arial"/>
      <family val="2"/>
    </font>
    <font>
      <sz val="13"/>
      <name val="Arial"/>
      <family val="2"/>
    </font>
    <font>
      <sz val="11"/>
      <name val="ＭＳ Ｐゴシック"/>
      <family val="3"/>
      <charset val="128"/>
    </font>
    <font>
      <b/>
      <sz val="17"/>
      <name val="Arial"/>
      <family val="2"/>
    </font>
    <font>
      <sz val="17"/>
      <name val="Arial"/>
      <family val="2"/>
    </font>
    <font>
      <sz val="13"/>
      <name val="ＭＳ Ｐゴシック"/>
      <family val="3"/>
      <charset val="128"/>
    </font>
    <font>
      <sz val="10.5"/>
      <name val="Arial"/>
      <family val="2"/>
    </font>
    <font>
      <sz val="10.5"/>
      <name val="ＭＳ Ｐゴシック"/>
      <family val="3"/>
      <charset val="128"/>
    </font>
    <font>
      <sz val="9"/>
      <color indexed="81"/>
      <name val="ＭＳ Ｐゴシック"/>
      <family val="3"/>
      <charset val="128"/>
    </font>
    <font>
      <sz val="12"/>
      <name val="Arial"/>
      <family val="2"/>
    </font>
    <font>
      <sz val="12"/>
      <name val="ＭＳ Ｐゴシック"/>
      <family val="3"/>
      <charset val="128"/>
    </font>
    <font>
      <sz val="15"/>
      <color rgb="FFFF0000"/>
      <name val="Arial"/>
      <family val="2"/>
    </font>
    <font>
      <sz val="10"/>
      <name val="游ゴシック"/>
      <family val="2"/>
      <charset val="128"/>
    </font>
    <font>
      <sz val="10"/>
      <color rgb="FFFF0000"/>
      <name val="Arial"/>
      <family val="2"/>
    </font>
    <font>
      <sz val="11"/>
      <color rgb="FFFF0000"/>
      <name val="ＭＳ Ｐゴシック"/>
      <family val="3"/>
      <charset val="128"/>
    </font>
    <font>
      <sz val="10"/>
      <color theme="1"/>
      <name val="Arial"/>
      <family val="2"/>
    </font>
    <font>
      <sz val="11"/>
      <color theme="1"/>
      <name val="ＭＳ Ｐゴシック"/>
      <family val="3"/>
      <charset val="128"/>
    </font>
    <font>
      <b/>
      <sz val="11"/>
      <color rgb="FFFF0000"/>
      <name val="Arial"/>
      <family val="2"/>
    </font>
    <font>
      <sz val="9"/>
      <color rgb="FFFF0000"/>
      <name val="Arial"/>
      <family val="2"/>
    </font>
    <font>
      <b/>
      <sz val="9"/>
      <color indexed="81"/>
      <name val="ＭＳ Ｐゴシック"/>
      <family val="3"/>
      <charset val="128"/>
    </font>
    <font>
      <b/>
      <sz val="9"/>
      <color indexed="81"/>
      <name val="MS P ゴシック"/>
      <family val="3"/>
      <charset val="128"/>
    </font>
    <font>
      <b/>
      <sz val="17"/>
      <color rgb="FFC00000"/>
      <name val="Arial"/>
      <family val="2"/>
    </font>
    <font>
      <sz val="17"/>
      <color rgb="FFC00000"/>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dotted">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alignment vertical="center"/>
    </xf>
  </cellStyleXfs>
  <cellXfs count="284">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2" borderId="0" xfId="0" applyFont="1" applyFill="1" applyAlignment="1">
      <alignment vertical="center"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0" fontId="4" fillId="0" borderId="0"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3" borderId="44" xfId="0" applyFont="1" applyFill="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5" fillId="0" borderId="50"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lignment vertical="center"/>
    </xf>
    <xf numFmtId="0" fontId="2" fillId="0" borderId="0" xfId="0" applyFont="1" applyAlignment="1">
      <alignment horizontal="left" vertical="center"/>
    </xf>
    <xf numFmtId="20" fontId="5" fillId="0" borderId="9" xfId="0" applyNumberFormat="1" applyFont="1" applyFill="1" applyBorder="1" applyAlignment="1" applyProtection="1">
      <alignment horizontal="center" vertical="center" wrapText="1"/>
      <protection locked="0"/>
    </xf>
    <xf numFmtId="20" fontId="5" fillId="0" borderId="10" xfId="0" applyNumberFormat="1" applyFont="1" applyFill="1" applyBorder="1" applyAlignment="1" applyProtection="1">
      <alignment horizontal="center" vertical="center" wrapText="1"/>
      <protection locked="0"/>
    </xf>
    <xf numFmtId="20" fontId="5" fillId="0" borderId="6" xfId="0" applyNumberFormat="1" applyFont="1" applyFill="1" applyBorder="1" applyAlignment="1" applyProtection="1">
      <alignment horizontal="center" vertical="center" wrapText="1"/>
      <protection locked="0"/>
    </xf>
    <xf numFmtId="20" fontId="5" fillId="0" borderId="7" xfId="0" applyNumberFormat="1" applyFont="1" applyFill="1" applyBorder="1" applyAlignment="1" applyProtection="1">
      <alignment horizontal="center" vertical="center" wrapText="1"/>
      <protection locked="0"/>
    </xf>
    <xf numFmtId="176" fontId="0" fillId="0" borderId="12"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20" fontId="5" fillId="0" borderId="16" xfId="0" applyNumberFormat="1" applyFont="1" applyFill="1" applyBorder="1" applyAlignment="1" applyProtection="1">
      <alignment horizontal="center" vertical="center" wrapText="1"/>
      <protection locked="0"/>
    </xf>
    <xf numFmtId="20" fontId="5" fillId="0" borderId="42" xfId="0" applyNumberFormat="1" applyFont="1" applyFill="1" applyBorder="1" applyAlignment="1" applyProtection="1">
      <alignment horizontal="center" vertical="center" wrapText="1"/>
      <protection locked="0"/>
    </xf>
    <xf numFmtId="0" fontId="2" fillId="0" borderId="44"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43" xfId="0"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right" vertical="center" wrapText="1"/>
      <protection locked="0"/>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9" fillId="0" borderId="0" xfId="0" applyFont="1" applyAlignment="1">
      <alignment vertical="top" wrapText="1"/>
    </xf>
    <xf numFmtId="0" fontId="0" fillId="0" borderId="0" xfId="0" applyAlignment="1">
      <alignment vertical="center"/>
    </xf>
    <xf numFmtId="177" fontId="5" fillId="0" borderId="0" xfId="0" applyNumberFormat="1" applyFont="1" applyBorder="1" applyAlignment="1">
      <alignment horizontal="right" vertical="center" wrapText="1"/>
    </xf>
    <xf numFmtId="0" fontId="5" fillId="0" borderId="0" xfId="0" quotePrefix="1" applyFont="1" applyBorder="1" applyAlignment="1">
      <alignment horizontal="right" vertical="center" wrapText="1"/>
    </xf>
    <xf numFmtId="0" fontId="5" fillId="3" borderId="24" xfId="0" applyFont="1" applyFill="1" applyBorder="1" applyAlignment="1">
      <alignment horizontal="left" vertical="top" wrapText="1"/>
    </xf>
    <xf numFmtId="177" fontId="5" fillId="3" borderId="45" xfId="0" applyNumberFormat="1" applyFont="1" applyFill="1" applyBorder="1" applyAlignment="1">
      <alignment vertical="center" wrapText="1"/>
    </xf>
    <xf numFmtId="177" fontId="5" fillId="3" borderId="27" xfId="0" applyNumberFormat="1" applyFont="1" applyFill="1" applyBorder="1" applyAlignment="1">
      <alignment horizontal="right" vertical="center" wrapText="1"/>
    </xf>
    <xf numFmtId="0" fontId="5" fillId="3" borderId="37"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center"/>
    </xf>
    <xf numFmtId="0" fontId="2" fillId="0" borderId="0" xfId="0" applyFont="1" applyFill="1" applyAlignment="1">
      <alignment horizontal="left" vertical="center" wrapText="1"/>
    </xf>
    <xf numFmtId="0" fontId="11" fillId="0" borderId="0" xfId="0" applyFont="1" applyBorder="1" applyAlignment="1">
      <alignment vertical="center" wrapText="1"/>
    </xf>
    <xf numFmtId="0" fontId="12" fillId="0" borderId="0" xfId="0" applyFont="1" applyAlignment="1">
      <alignment vertical="center" wrapText="1"/>
    </xf>
    <xf numFmtId="0" fontId="5" fillId="0" borderId="0" xfId="0" applyFont="1" applyAlignment="1">
      <alignment vertical="center" wrapText="1"/>
    </xf>
    <xf numFmtId="0" fontId="5" fillId="3" borderId="22" xfId="0" applyFont="1" applyFill="1" applyBorder="1" applyAlignment="1">
      <alignment horizontal="center" vertical="center" wrapText="1"/>
    </xf>
    <xf numFmtId="0" fontId="4" fillId="0" borderId="0" xfId="0" applyFont="1" applyBorder="1" applyAlignment="1">
      <alignment horizontal="left" vertical="center" wrapText="1"/>
    </xf>
    <xf numFmtId="178" fontId="19" fillId="0" borderId="47" xfId="0" quotePrefix="1" applyNumberFormat="1" applyFont="1" applyBorder="1" applyAlignment="1">
      <alignment horizontal="center" vertical="center"/>
    </xf>
    <xf numFmtId="178" fontId="19" fillId="0" borderId="49" xfId="0" quotePrefix="1" applyNumberFormat="1" applyFont="1" applyBorder="1" applyAlignment="1">
      <alignment horizontal="center" vertical="center"/>
    </xf>
    <xf numFmtId="179" fontId="5" fillId="0" borderId="4" xfId="0" applyNumberFormat="1" applyFont="1" applyFill="1" applyBorder="1" applyAlignment="1">
      <alignment horizontal="center" vertical="center" wrapText="1"/>
    </xf>
    <xf numFmtId="179" fontId="5" fillId="0" borderId="8" xfId="0" applyNumberFormat="1" applyFont="1" applyFill="1" applyBorder="1" applyAlignment="1">
      <alignment horizontal="center" vertical="center" wrapText="1"/>
    </xf>
    <xf numFmtId="0" fontId="0" fillId="0" borderId="11" xfId="0" applyFill="1" applyBorder="1" applyAlignment="1" applyProtection="1">
      <alignment horizontal="center" vertical="center"/>
      <protection locked="0"/>
    </xf>
    <xf numFmtId="176" fontId="0" fillId="0" borderId="43" xfId="0" applyNumberFormat="1"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20" fontId="5" fillId="0" borderId="26" xfId="0" applyNumberFormat="1" applyFont="1" applyFill="1" applyBorder="1" applyAlignment="1" applyProtection="1">
      <alignment horizontal="center" vertical="center" wrapText="1"/>
      <protection locked="0"/>
    </xf>
    <xf numFmtId="20" fontId="5" fillId="0" borderId="54" xfId="0" applyNumberFormat="1" applyFont="1" applyFill="1" applyBorder="1" applyAlignment="1" applyProtection="1">
      <alignment horizontal="center" vertical="center" wrapText="1"/>
      <protection locked="0"/>
    </xf>
    <xf numFmtId="177" fontId="10" fillId="0" borderId="38" xfId="0" applyNumberFormat="1"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Fill="1">
      <alignment vertical="center"/>
    </xf>
    <xf numFmtId="0" fontId="5" fillId="2" borderId="0" xfId="0" applyFont="1" applyFill="1" applyBorder="1">
      <alignment vertical="center"/>
    </xf>
    <xf numFmtId="0" fontId="5" fillId="0" borderId="0" xfId="0" applyFont="1" applyBorder="1">
      <alignment vertical="center"/>
    </xf>
    <xf numFmtId="0" fontId="5" fillId="0" borderId="26" xfId="0" applyFont="1" applyBorder="1" applyAlignment="1">
      <alignment vertical="center" wrapText="1"/>
    </xf>
    <xf numFmtId="17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176" fontId="0" fillId="0" borderId="59" xfId="0" applyNumberFormat="1"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5" fillId="0" borderId="24" xfId="0" applyFont="1" applyBorder="1" applyAlignment="1">
      <alignment vertical="center" wrapText="1"/>
    </xf>
    <xf numFmtId="0" fontId="5" fillId="0" borderId="0" xfId="0" applyFont="1" applyFill="1" applyBorder="1">
      <alignment vertical="center"/>
    </xf>
    <xf numFmtId="0" fontId="21" fillId="3" borderId="6" xfId="0"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protection locked="0"/>
    </xf>
    <xf numFmtId="176" fontId="22" fillId="3" borderId="12" xfId="0" applyNumberFormat="1"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5" fillId="0" borderId="0" xfId="0" applyFont="1" applyBorder="1" applyAlignment="1">
      <alignment horizontal="right" wrapText="1"/>
    </xf>
    <xf numFmtId="0" fontId="17" fillId="0" borderId="0" xfId="0" applyFont="1" applyFill="1" applyBorder="1" applyAlignment="1" applyProtection="1">
      <alignment horizontal="center" vertical="center" wrapText="1"/>
      <protection locked="0"/>
    </xf>
    <xf numFmtId="0" fontId="21" fillId="0" borderId="0" xfId="0" applyFont="1" applyBorder="1" applyAlignment="1">
      <alignment horizontal="right" vertical="center" wrapText="1"/>
    </xf>
    <xf numFmtId="0" fontId="5" fillId="0" borderId="0" xfId="0" applyFont="1" applyFill="1" applyBorder="1" applyAlignment="1">
      <alignment horizontal="right" wrapText="1"/>
    </xf>
    <xf numFmtId="0" fontId="21" fillId="0" borderId="0" xfId="0" applyFont="1" applyBorder="1" applyAlignment="1">
      <alignment horizontal="right" vertical="center"/>
    </xf>
    <xf numFmtId="20" fontId="23" fillId="3" borderId="26" xfId="0" applyNumberFormat="1" applyFont="1" applyFill="1" applyBorder="1" applyAlignment="1" applyProtection="1">
      <alignment horizontal="center" vertical="center" wrapText="1"/>
      <protection locked="0"/>
    </xf>
    <xf numFmtId="20" fontId="23" fillId="3" borderId="54" xfId="0" applyNumberFormat="1" applyFont="1" applyFill="1" applyBorder="1" applyAlignment="1" applyProtection="1">
      <alignment horizontal="center" vertical="center" wrapText="1"/>
      <protection locked="0"/>
    </xf>
    <xf numFmtId="177" fontId="24" fillId="3" borderId="38" xfId="0" applyNumberFormat="1"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0" fontId="25" fillId="0" borderId="0" xfId="0" applyFont="1" applyBorder="1" applyAlignment="1">
      <alignment horizontal="right" vertical="center"/>
    </xf>
    <xf numFmtId="0" fontId="25" fillId="0" borderId="0" xfId="0" applyFont="1" applyFill="1" applyBorder="1" applyAlignment="1">
      <alignment horizontal="right" vertical="center"/>
    </xf>
    <xf numFmtId="0" fontId="5" fillId="0" borderId="21" xfId="0" applyFont="1" applyFill="1" applyBorder="1" applyAlignment="1">
      <alignment vertical="center"/>
    </xf>
    <xf numFmtId="0" fontId="6" fillId="0" borderId="0" xfId="0" applyFont="1" applyFill="1" applyAlignment="1">
      <alignment vertical="center" wrapText="1"/>
    </xf>
    <xf numFmtId="0" fontId="5" fillId="0" borderId="0" xfId="0" applyFont="1" applyFill="1" applyAlignment="1">
      <alignment vertical="center" wrapText="1"/>
    </xf>
    <xf numFmtId="0" fontId="5" fillId="0" borderId="21" xfId="0" applyFont="1" applyFill="1" applyBorder="1" applyAlignment="1">
      <alignment vertical="center" wrapText="1"/>
    </xf>
    <xf numFmtId="0" fontId="5" fillId="0" borderId="0" xfId="0" applyFont="1" applyFill="1" applyAlignment="1">
      <alignment vertical="center"/>
    </xf>
    <xf numFmtId="179" fontId="5" fillId="5" borderId="4"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21" fillId="5" borderId="6"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center" vertical="center" wrapText="1"/>
      <protection locked="0"/>
    </xf>
    <xf numFmtId="176" fontId="22" fillId="5" borderId="12" xfId="0" applyNumberFormat="1" applyFont="1" applyFill="1" applyBorder="1" applyAlignment="1" applyProtection="1">
      <alignment horizontal="center" vertical="center"/>
      <protection locked="0"/>
    </xf>
    <xf numFmtId="0" fontId="22" fillId="5" borderId="12" xfId="0" applyFont="1" applyFill="1" applyBorder="1" applyAlignment="1" applyProtection="1">
      <alignment horizontal="center" vertical="center"/>
      <protection locked="0"/>
    </xf>
    <xf numFmtId="0" fontId="2" fillId="5" borderId="0" xfId="0" applyFont="1" applyFill="1" applyAlignment="1">
      <alignment horizontal="left" vertical="center" wrapText="1"/>
    </xf>
    <xf numFmtId="0" fontId="2" fillId="5" borderId="0" xfId="0" applyFont="1" applyFill="1" applyAlignment="1">
      <alignment vertical="center" wrapText="1"/>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176" fontId="0" fillId="5" borderId="12" xfId="0" applyNumberForma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176" fontId="24" fillId="5" borderId="12" xfId="0" applyNumberFormat="1" applyFont="1" applyFill="1" applyBorder="1" applyAlignment="1" applyProtection="1">
      <alignment horizontal="center" vertical="center"/>
      <protection locked="0"/>
    </xf>
    <xf numFmtId="0" fontId="24" fillId="5" borderId="12" xfId="0" applyFont="1" applyFill="1" applyBorder="1" applyAlignment="1" applyProtection="1">
      <alignment horizontal="center" vertical="center"/>
      <protection locked="0"/>
    </xf>
    <xf numFmtId="20" fontId="23" fillId="5" borderId="6" xfId="0" applyNumberFormat="1" applyFont="1" applyFill="1" applyBorder="1" applyAlignment="1" applyProtection="1">
      <alignment horizontal="center" vertical="center" wrapText="1"/>
      <protection locked="0"/>
    </xf>
    <xf numFmtId="20" fontId="23" fillId="5" borderId="7" xfId="0" applyNumberFormat="1" applyFont="1" applyFill="1" applyBorder="1" applyAlignment="1" applyProtection="1">
      <alignment horizontal="center" vertical="center" wrapText="1"/>
      <protection locked="0"/>
    </xf>
    <xf numFmtId="0" fontId="5" fillId="5" borderId="0" xfId="0" applyFont="1" applyFill="1" applyBorder="1">
      <alignment vertical="center"/>
    </xf>
    <xf numFmtId="180" fontId="5" fillId="3" borderId="61" xfId="0" quotePrefix="1" applyNumberFormat="1" applyFont="1" applyFill="1" applyBorder="1" applyAlignment="1">
      <alignment horizontal="right" vertical="center" wrapText="1"/>
    </xf>
    <xf numFmtId="183" fontId="5" fillId="3" borderId="62" xfId="0" applyNumberFormat="1" applyFont="1" applyFill="1" applyBorder="1" applyAlignment="1">
      <alignment horizontal="right" vertical="center" wrapText="1"/>
    </xf>
    <xf numFmtId="179" fontId="5" fillId="6" borderId="4"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21" fillId="6" borderId="6" xfId="0" applyFont="1" applyFill="1" applyBorder="1" applyAlignment="1" applyProtection="1">
      <alignment horizontal="center" vertical="center" wrapText="1"/>
      <protection locked="0"/>
    </xf>
    <xf numFmtId="0" fontId="21" fillId="6" borderId="7" xfId="0" applyFont="1" applyFill="1" applyBorder="1" applyAlignment="1" applyProtection="1">
      <alignment horizontal="center" vertical="center" wrapText="1"/>
      <protection locked="0"/>
    </xf>
    <xf numFmtId="176" fontId="22" fillId="6" borderId="12" xfId="0" applyNumberFormat="1" applyFont="1" applyFill="1" applyBorder="1" applyAlignment="1" applyProtection="1">
      <alignment horizontal="center" vertical="center"/>
      <protection locked="0"/>
    </xf>
    <xf numFmtId="0" fontId="22" fillId="6" borderId="12" xfId="0" applyFont="1" applyFill="1" applyBorder="1" applyAlignment="1" applyProtection="1">
      <alignment horizontal="center" vertical="center"/>
      <protection locked="0"/>
    </xf>
    <xf numFmtId="20" fontId="21" fillId="6" borderId="6" xfId="0" applyNumberFormat="1" applyFont="1" applyFill="1" applyBorder="1" applyAlignment="1" applyProtection="1">
      <alignment horizontal="center" vertical="center" wrapText="1"/>
      <protection locked="0"/>
    </xf>
    <xf numFmtId="20" fontId="21" fillId="6" borderId="7" xfId="0" applyNumberFormat="1" applyFont="1" applyFill="1" applyBorder="1" applyAlignment="1" applyProtection="1">
      <alignment horizontal="center" vertical="center" wrapText="1"/>
      <protection locked="0"/>
    </xf>
    <xf numFmtId="20" fontId="5" fillId="6" borderId="6" xfId="0" applyNumberFormat="1" applyFont="1" applyFill="1" applyBorder="1" applyAlignment="1" applyProtection="1">
      <alignment horizontal="center" vertical="center" wrapText="1"/>
      <protection locked="0"/>
    </xf>
    <xf numFmtId="20" fontId="5" fillId="6" borderId="7" xfId="0" applyNumberFormat="1" applyFont="1" applyFill="1" applyBorder="1" applyAlignment="1" applyProtection="1">
      <alignment horizontal="center" vertical="center" wrapText="1"/>
      <protection locked="0"/>
    </xf>
    <xf numFmtId="176" fontId="0" fillId="6" borderId="12" xfId="0" applyNumberFormat="1"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20" fontId="23" fillId="6" borderId="6" xfId="0" applyNumberFormat="1" applyFont="1" applyFill="1" applyBorder="1" applyAlignment="1" applyProtection="1">
      <alignment horizontal="center" vertical="center" wrapText="1"/>
      <protection locked="0"/>
    </xf>
    <xf numFmtId="20" fontId="23" fillId="6" borderId="7" xfId="0" applyNumberFormat="1" applyFont="1" applyFill="1" applyBorder="1" applyAlignment="1" applyProtection="1">
      <alignment horizontal="center" vertical="center" wrapText="1"/>
      <protection locked="0"/>
    </xf>
    <xf numFmtId="176" fontId="24" fillId="6" borderId="12" xfId="0" applyNumberFormat="1" applyFont="1" applyFill="1" applyBorder="1" applyAlignment="1" applyProtection="1">
      <alignment horizontal="center" vertical="center"/>
      <protection locked="0"/>
    </xf>
    <xf numFmtId="0" fontId="24" fillId="6" borderId="12"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76" fontId="5" fillId="3" borderId="27" xfId="0"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0" fontId="5" fillId="3" borderId="63" xfId="0" applyFont="1" applyFill="1" applyBorder="1" applyAlignment="1">
      <alignment horizontal="left" vertical="top" wrapText="1"/>
    </xf>
    <xf numFmtId="0" fontId="5" fillId="3" borderId="0" xfId="0" applyFont="1" applyFill="1" applyBorder="1" applyAlignment="1">
      <alignment horizontal="left" vertical="top" wrapText="1"/>
    </xf>
    <xf numFmtId="177" fontId="5" fillId="3" borderId="23" xfId="0" applyNumberFormat="1" applyFont="1" applyFill="1" applyBorder="1" applyAlignment="1">
      <alignment vertical="center" wrapText="1"/>
    </xf>
    <xf numFmtId="179" fontId="5" fillId="0" borderId="31" xfId="0" applyNumberFormat="1"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57"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vertical="center" wrapText="1"/>
    </xf>
    <xf numFmtId="0" fontId="4" fillId="0" borderId="21" xfId="0" applyFont="1" applyBorder="1" applyAlignment="1">
      <alignment horizontal="right" wrapText="1"/>
    </xf>
    <xf numFmtId="0" fontId="4" fillId="0" borderId="2" xfId="0" applyFont="1" applyBorder="1" applyAlignment="1">
      <alignment horizontal="right" wrapText="1"/>
    </xf>
    <xf numFmtId="0" fontId="26" fillId="0" borderId="15" xfId="0" applyFont="1" applyBorder="1" applyAlignment="1">
      <alignment horizontal="right" wrapText="1"/>
    </xf>
    <xf numFmtId="0" fontId="26" fillId="0" borderId="3" xfId="0" applyFont="1" applyBorder="1" applyAlignment="1">
      <alignment horizontal="right" wrapText="1"/>
    </xf>
    <xf numFmtId="0" fontId="17" fillId="4" borderId="21"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2" fillId="0" borderId="0" xfId="0" applyFont="1" applyAlignment="1">
      <alignment horizontal="right" vertical="center" wrapText="1"/>
    </xf>
    <xf numFmtId="0" fontId="10" fillId="0" borderId="0" xfId="0" applyFont="1" applyAlignment="1">
      <alignment vertical="center" wrapText="1"/>
    </xf>
    <xf numFmtId="181" fontId="29" fillId="0" borderId="0" xfId="0" applyNumberFormat="1" applyFont="1" applyAlignment="1">
      <alignment horizontal="center" vertical="center" wrapText="1"/>
    </xf>
    <xf numFmtId="181" fontId="30" fillId="0" borderId="0" xfId="0" applyNumberFormat="1" applyFont="1" applyAlignment="1">
      <alignment horizontal="center" vertical="center" wrapText="1"/>
    </xf>
    <xf numFmtId="0" fontId="17" fillId="4" borderId="17" xfId="0"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49" fontId="18" fillId="4" borderId="13" xfId="0" applyNumberFormat="1" applyFont="1" applyFill="1" applyBorder="1" applyAlignment="1" applyProtection="1">
      <alignment horizontal="center" vertical="center" wrapText="1"/>
      <protection locked="0"/>
    </xf>
    <xf numFmtId="49" fontId="17" fillId="4" borderId="14" xfId="0" applyNumberFormat="1"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180" fontId="5" fillId="3" borderId="26" xfId="0" quotePrefix="1" applyNumberFormat="1" applyFont="1" applyFill="1" applyBorder="1" applyAlignment="1">
      <alignment horizontal="right" vertical="center" wrapText="1"/>
    </xf>
    <xf numFmtId="0" fontId="4" fillId="0" borderId="39" xfId="0" applyFont="1" applyBorder="1" applyAlignment="1">
      <alignment horizontal="left" vertical="center" wrapText="1"/>
    </xf>
    <xf numFmtId="0" fontId="2" fillId="0" borderId="40" xfId="0" applyFont="1" applyBorder="1" applyAlignment="1">
      <alignment horizontal="center" vertical="center" wrapText="1"/>
    </xf>
    <xf numFmtId="0" fontId="2" fillId="0" borderId="8" xfId="0" applyFont="1" applyBorder="1" applyAlignment="1">
      <alignment horizontal="center" vertical="center" wrapText="1"/>
    </xf>
    <xf numFmtId="0" fontId="5" fillId="3" borderId="3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1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2" xfId="0" applyFont="1" applyBorder="1" applyAlignment="1">
      <alignment horizontal="center" vertical="center" wrapText="1"/>
    </xf>
    <xf numFmtId="0" fontId="9" fillId="0" borderId="0" xfId="0" applyFont="1" applyAlignment="1">
      <alignment horizontal="left" vertical="top" wrapText="1"/>
    </xf>
    <xf numFmtId="0" fontId="5"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7" fillId="0" borderId="15" xfId="0" applyNumberFormat="1" applyFont="1" applyFill="1" applyBorder="1" applyAlignment="1" applyProtection="1">
      <alignment horizontal="center" vertical="center" wrapText="1"/>
      <protection locked="0"/>
    </xf>
    <xf numFmtId="0" fontId="17" fillId="0" borderId="16" xfId="0" applyNumberFormat="1" applyFont="1" applyFill="1" applyBorder="1" applyAlignment="1" applyProtection="1">
      <alignment horizontal="center" vertical="center" wrapText="1"/>
      <protection locked="0"/>
    </xf>
    <xf numFmtId="0" fontId="17" fillId="0" borderId="29" xfId="0" applyNumberFormat="1" applyFont="1" applyFill="1" applyBorder="1" applyAlignment="1" applyProtection="1">
      <alignment horizontal="center" vertical="center" wrapText="1"/>
      <protection locked="0"/>
    </xf>
    <xf numFmtId="182" fontId="29" fillId="0" borderId="0" xfId="0" applyNumberFormat="1" applyFont="1" applyAlignment="1">
      <alignment horizontal="center" vertical="center" wrapText="1"/>
    </xf>
    <xf numFmtId="182" fontId="30" fillId="0" borderId="0" xfId="0" applyNumberFormat="1" applyFont="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17" fillId="0" borderId="1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0" fontId="17" fillId="0" borderId="17" xfId="0" applyNumberFormat="1" applyFont="1" applyFill="1" applyBorder="1" applyAlignment="1" applyProtection="1">
      <alignment horizontal="center" vertical="center" wrapText="1"/>
      <protection locked="0"/>
    </xf>
    <xf numFmtId="0" fontId="5" fillId="0" borderId="2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7" fillId="0" borderId="21"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right" wrapText="1"/>
    </xf>
    <xf numFmtId="0" fontId="4" fillId="0" borderId="2" xfId="0" applyFont="1" applyFill="1" applyBorder="1" applyAlignment="1">
      <alignment horizontal="right" wrapText="1"/>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180" fontId="5" fillId="3" borderId="38" xfId="0" quotePrefix="1" applyNumberFormat="1" applyFont="1" applyFill="1" applyBorder="1" applyAlignment="1">
      <alignment horizontal="right" vertical="center" wrapText="1"/>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1" fillId="0" borderId="18"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6" borderId="6" xfId="0" applyFont="1" applyFill="1" applyBorder="1" applyAlignment="1" applyProtection="1">
      <alignment horizontal="left" vertical="center" wrapText="1"/>
      <protection locked="0"/>
    </xf>
    <xf numFmtId="0" fontId="21" fillId="6" borderId="2" xfId="0" applyFont="1" applyFill="1" applyBorder="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21" fillId="0" borderId="26" xfId="0" applyFont="1" applyFill="1" applyBorder="1" applyAlignment="1" applyProtection="1">
      <alignment horizontal="left" vertical="center" wrapText="1"/>
      <protection locked="0"/>
    </xf>
    <xf numFmtId="0" fontId="21" fillId="0" borderId="27"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cellXfs>
  <cellStyles count="1">
    <cellStyle name="標準" xfId="0" builtinId="0"/>
  </cellStyles>
  <dxfs count="143">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285750</xdr:colOff>
      <xdr:row>50</xdr:row>
      <xdr:rowOff>47625</xdr:rowOff>
    </xdr:from>
    <xdr:to>
      <xdr:col>4</xdr:col>
      <xdr:colOff>438150</xdr:colOff>
      <xdr:row>50</xdr:row>
      <xdr:rowOff>152400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394710" y="1167574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721995</xdr:colOff>
      <xdr:row>51</xdr:row>
      <xdr:rowOff>22860</xdr:rowOff>
    </xdr:from>
    <xdr:to>
      <xdr:col>4</xdr:col>
      <xdr:colOff>874395</xdr:colOff>
      <xdr:row>51</xdr:row>
      <xdr:rowOff>127635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30955" y="1199388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3524250" y="11306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4067175" y="11639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57150</xdr:colOff>
      <xdr:row>48</xdr:row>
      <xdr:rowOff>123825</xdr:rowOff>
    </xdr:from>
    <xdr:to>
      <xdr:col>4</xdr:col>
      <xdr:colOff>209550</xdr:colOff>
      <xdr:row>48</xdr:row>
      <xdr:rowOff>228600</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3524250" y="113252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49</xdr:row>
      <xdr:rowOff>114300</xdr:rowOff>
    </xdr:from>
    <xdr:to>
      <xdr:col>4</xdr:col>
      <xdr:colOff>752475</xdr:colOff>
      <xdr:row>49</xdr:row>
      <xdr:rowOff>219075</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4067175" y="11658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3524250" y="113252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4067175" y="11658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524250" y="11153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4067175" y="114871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49</xdr:row>
      <xdr:rowOff>123825</xdr:rowOff>
    </xdr:from>
    <xdr:to>
      <xdr:col>4</xdr:col>
      <xdr:colOff>209550</xdr:colOff>
      <xdr:row>49</xdr:row>
      <xdr:rowOff>228600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524250" y="11306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50</xdr:row>
      <xdr:rowOff>114300</xdr:rowOff>
    </xdr:from>
    <xdr:to>
      <xdr:col>4</xdr:col>
      <xdr:colOff>752475</xdr:colOff>
      <xdr:row>50</xdr:row>
      <xdr:rowOff>219075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4067175" y="11639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524250" y="11125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4067175" y="11458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3524250" y="11296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4067175" y="116300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xdr:colOff>
      <xdr:row>49</xdr:row>
      <xdr:rowOff>123825</xdr:rowOff>
    </xdr:from>
    <xdr:to>
      <xdr:col>4</xdr:col>
      <xdr:colOff>209550</xdr:colOff>
      <xdr:row>49</xdr:row>
      <xdr:rowOff>228600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3524250" y="1133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50</xdr:row>
      <xdr:rowOff>114300</xdr:rowOff>
    </xdr:from>
    <xdr:to>
      <xdr:col>4</xdr:col>
      <xdr:colOff>752475</xdr:colOff>
      <xdr:row>50</xdr:row>
      <xdr:rowOff>219075</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4067175" y="116681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3524250" y="110966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4067175" y="114300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49</xdr:row>
      <xdr:rowOff>123825</xdr:rowOff>
    </xdr:from>
    <xdr:to>
      <xdr:col>4</xdr:col>
      <xdr:colOff>209550</xdr:colOff>
      <xdr:row>49</xdr:row>
      <xdr:rowOff>228600</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3524250" y="11296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50</xdr:row>
      <xdr:rowOff>114300</xdr:rowOff>
    </xdr:from>
    <xdr:to>
      <xdr:col>4</xdr:col>
      <xdr:colOff>752475</xdr:colOff>
      <xdr:row>50</xdr:row>
      <xdr:rowOff>219075</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4067175" y="116300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57150</xdr:colOff>
      <xdr:row>50</xdr:row>
      <xdr:rowOff>123825</xdr:rowOff>
    </xdr:from>
    <xdr:to>
      <xdr:col>4</xdr:col>
      <xdr:colOff>209550</xdr:colOff>
      <xdr:row>50</xdr:row>
      <xdr:rowOff>228600</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3524250" y="11115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51</xdr:row>
      <xdr:rowOff>114300</xdr:rowOff>
    </xdr:from>
    <xdr:to>
      <xdr:col>4</xdr:col>
      <xdr:colOff>752475</xdr:colOff>
      <xdr:row>51</xdr:row>
      <xdr:rowOff>219075</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4067175" y="11449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7"/>
  <sheetViews>
    <sheetView tabSelected="1" view="pageBreakPreview" zoomScaleNormal="100" zoomScaleSheetLayoutView="100" workbookViewId="0">
      <selection activeCell="G19" sqref="G19:K19"/>
    </sheetView>
  </sheetViews>
  <sheetFormatPr defaultColWidth="9" defaultRowHeight="14.25"/>
  <cols>
    <col min="1" max="2" width="6.375" style="1" customWidth="1"/>
    <col min="3" max="4" width="16.375" style="2" customWidth="1"/>
    <col min="5" max="5" width="13.25" style="2" customWidth="1"/>
    <col min="6" max="6" width="13.625" style="2" bestFit="1" customWidth="1"/>
    <col min="7" max="7" width="20.625" style="2" customWidth="1"/>
    <col min="8" max="8" width="10.625" style="2" customWidth="1"/>
    <col min="9" max="9" width="8.625" style="2" customWidth="1"/>
    <col min="10" max="11" width="15.75" style="2" customWidth="1"/>
    <col min="12" max="12" width="9" style="58"/>
    <col min="13" max="16384" width="9" style="2"/>
  </cols>
  <sheetData>
    <row r="1" spans="1:15" ht="20.100000000000001" customHeight="1">
      <c r="A1" s="30" t="s">
        <v>27</v>
      </c>
      <c r="G1" s="1"/>
      <c r="H1" s="1"/>
      <c r="I1" s="193" t="s">
        <v>9</v>
      </c>
      <c r="J1" s="194"/>
      <c r="K1" s="194"/>
    </row>
    <row r="2" spans="1:15" ht="24.75" customHeight="1">
      <c r="A2" s="195">
        <v>45017</v>
      </c>
      <c r="B2" s="195"/>
      <c r="C2" s="195"/>
      <c r="D2" s="195"/>
      <c r="E2" s="195"/>
      <c r="F2" s="195"/>
      <c r="G2" s="196"/>
      <c r="H2" s="196"/>
      <c r="I2" s="196"/>
      <c r="J2" s="196"/>
      <c r="K2" s="196"/>
    </row>
    <row r="3" spans="1:15" ht="8.25" customHeight="1" thickBot="1">
      <c r="A3" s="79"/>
    </row>
    <row r="4" spans="1:15" ht="34.9" customHeight="1">
      <c r="A4" s="200" t="s">
        <v>2</v>
      </c>
      <c r="B4" s="201"/>
      <c r="C4" s="202"/>
      <c r="D4" s="203"/>
      <c r="E4" s="217" t="s">
        <v>65</v>
      </c>
      <c r="F4" s="201"/>
      <c r="G4" s="204"/>
      <c r="H4" s="205"/>
      <c r="I4" s="205"/>
      <c r="J4" s="205"/>
      <c r="K4" s="206"/>
    </row>
    <row r="5" spans="1:15" ht="42" customHeight="1">
      <c r="A5" s="198" t="s">
        <v>64</v>
      </c>
      <c r="B5" s="199"/>
      <c r="C5" s="197"/>
      <c r="D5" s="197"/>
      <c r="E5" s="218" t="s">
        <v>3</v>
      </c>
      <c r="F5" s="219"/>
      <c r="G5" s="187"/>
      <c r="H5" s="188"/>
      <c r="I5" s="189"/>
      <c r="J5" s="183" t="s">
        <v>4</v>
      </c>
      <c r="K5" s="184"/>
    </row>
    <row r="6" spans="1:15" ht="34.9" customHeight="1" thickBot="1">
      <c r="A6" s="220" t="s">
        <v>32</v>
      </c>
      <c r="B6" s="221"/>
      <c r="C6" s="221"/>
      <c r="D6" s="222"/>
      <c r="E6" s="225" t="s">
        <v>3</v>
      </c>
      <c r="F6" s="221"/>
      <c r="G6" s="190"/>
      <c r="H6" s="191"/>
      <c r="I6" s="192"/>
      <c r="J6" s="185" t="s">
        <v>51</v>
      </c>
      <c r="K6" s="186"/>
    </row>
    <row r="7" spans="1:15" ht="19.5" customHeight="1">
      <c r="A7" s="22"/>
      <c r="B7" s="22"/>
      <c r="C7" s="22"/>
      <c r="D7" s="22"/>
      <c r="E7" s="22"/>
      <c r="F7" s="22"/>
      <c r="G7" s="97"/>
      <c r="H7" s="97"/>
      <c r="I7" s="97"/>
      <c r="J7" s="99"/>
      <c r="K7" s="105" t="s">
        <v>50</v>
      </c>
    </row>
    <row r="8" spans="1:15" ht="19.5" customHeight="1">
      <c r="A8" s="22"/>
      <c r="B8" s="22"/>
      <c r="C8" s="22"/>
      <c r="D8" s="22"/>
      <c r="E8" s="22"/>
      <c r="F8" s="22"/>
      <c r="G8" s="97"/>
      <c r="H8" s="97"/>
      <c r="I8" s="97"/>
      <c r="J8" s="96"/>
      <c r="K8" s="98"/>
    </row>
    <row r="9" spans="1:15" s="3" customFormat="1" ht="18" customHeight="1" thickBot="1">
      <c r="A9" s="9"/>
      <c r="B9" s="10"/>
      <c r="C9" s="11"/>
      <c r="D9" s="11"/>
      <c r="E9" s="20" t="s">
        <v>16</v>
      </c>
      <c r="F9" s="11"/>
      <c r="G9" s="11"/>
      <c r="H9" s="11"/>
      <c r="I9" s="11"/>
      <c r="J9" s="11"/>
      <c r="K9" s="11"/>
      <c r="L9" s="59"/>
    </row>
    <row r="10" spans="1:15" ht="21" customHeight="1">
      <c r="A10" s="223" t="s">
        <v>5</v>
      </c>
      <c r="B10" s="169" t="s">
        <v>6</v>
      </c>
      <c r="C10" s="171" t="s">
        <v>7</v>
      </c>
      <c r="D10" s="173" t="s">
        <v>8</v>
      </c>
      <c r="E10" s="181" t="s">
        <v>15</v>
      </c>
      <c r="F10" s="175" t="s">
        <v>14</v>
      </c>
      <c r="G10" s="177" t="s">
        <v>13</v>
      </c>
      <c r="H10" s="177"/>
      <c r="I10" s="177"/>
      <c r="J10" s="177"/>
      <c r="K10" s="178"/>
    </row>
    <row r="11" spans="1:15" s="1" customFormat="1" ht="24" customHeight="1" thickBot="1">
      <c r="A11" s="224"/>
      <c r="B11" s="170"/>
      <c r="C11" s="172"/>
      <c r="D11" s="174"/>
      <c r="E11" s="182"/>
      <c r="F11" s="176"/>
      <c r="G11" s="179"/>
      <c r="H11" s="179"/>
      <c r="I11" s="179"/>
      <c r="J11" s="179"/>
      <c r="K11" s="180"/>
      <c r="L11" s="58"/>
    </row>
    <row r="12" spans="1:15" ht="17.25" customHeight="1">
      <c r="A12" s="71">
        <f>A2</f>
        <v>45017</v>
      </c>
      <c r="B12" s="19" t="str">
        <f>TEXT(A12,"ddd")</f>
        <v>Sat</v>
      </c>
      <c r="C12" s="31"/>
      <c r="D12" s="32"/>
      <c r="E12" s="35"/>
      <c r="F12" s="72"/>
      <c r="G12" s="167"/>
      <c r="H12" s="167"/>
      <c r="I12" s="167"/>
      <c r="J12" s="167"/>
      <c r="K12" s="168"/>
      <c r="M12" s="107" t="s">
        <v>17</v>
      </c>
      <c r="N12" s="108"/>
      <c r="O12" s="109" t="s">
        <v>52</v>
      </c>
    </row>
    <row r="13" spans="1:15" ht="17.25" customHeight="1">
      <c r="A13" s="70">
        <f>A12+1</f>
        <v>45018</v>
      </c>
      <c r="B13" s="19" t="str">
        <f>TEXT(A13,"ddd")</f>
        <v>Sun</v>
      </c>
      <c r="C13" s="33"/>
      <c r="D13" s="34"/>
      <c r="E13" s="35"/>
      <c r="F13" s="36"/>
      <c r="G13" s="159"/>
      <c r="H13" s="159"/>
      <c r="I13" s="159"/>
      <c r="J13" s="159"/>
      <c r="K13" s="160"/>
      <c r="M13" s="21" t="s">
        <v>53</v>
      </c>
      <c r="N13" s="109"/>
      <c r="O13" s="109" t="s">
        <v>54</v>
      </c>
    </row>
    <row r="14" spans="1:15" ht="17.25" customHeight="1">
      <c r="A14" s="70">
        <f t="shared" ref="A14:A41" si="0">A13+1</f>
        <v>45019</v>
      </c>
      <c r="B14" s="19" t="str">
        <f t="shared" ref="B14:B39" si="1">TEXT(A14,"ddd")</f>
        <v>Mon</v>
      </c>
      <c r="C14" s="33"/>
      <c r="D14" s="34"/>
      <c r="E14" s="35"/>
      <c r="F14" s="36"/>
      <c r="G14" s="159"/>
      <c r="H14" s="159"/>
      <c r="I14" s="159"/>
      <c r="J14" s="159"/>
      <c r="K14" s="160"/>
      <c r="M14" s="110" t="s">
        <v>63</v>
      </c>
      <c r="N14" s="109"/>
      <c r="O14" s="109" t="s">
        <v>55</v>
      </c>
    </row>
    <row r="15" spans="1:15" ht="17.25" customHeight="1">
      <c r="A15" s="70">
        <f t="shared" si="0"/>
        <v>45020</v>
      </c>
      <c r="B15" s="19" t="str">
        <f t="shared" si="1"/>
        <v>Tue</v>
      </c>
      <c r="C15" s="33"/>
      <c r="D15" s="34"/>
      <c r="E15" s="35"/>
      <c r="F15" s="36"/>
      <c r="G15" s="159"/>
      <c r="H15" s="159"/>
      <c r="I15" s="159"/>
      <c r="J15" s="159"/>
      <c r="K15" s="160"/>
      <c r="M15" s="110" t="s">
        <v>56</v>
      </c>
      <c r="N15" s="109"/>
      <c r="O15" s="109" t="s">
        <v>57</v>
      </c>
    </row>
    <row r="16" spans="1:15" ht="17.25" customHeight="1">
      <c r="A16" s="70">
        <f t="shared" si="0"/>
        <v>45021</v>
      </c>
      <c r="B16" s="19" t="str">
        <f t="shared" si="1"/>
        <v>Wed</v>
      </c>
      <c r="C16" s="33"/>
      <c r="D16" s="34"/>
      <c r="E16" s="35"/>
      <c r="F16" s="36"/>
      <c r="G16" s="159"/>
      <c r="H16" s="159"/>
      <c r="I16" s="159"/>
      <c r="J16" s="159"/>
      <c r="K16" s="160"/>
      <c r="M16" s="110" t="s">
        <v>58</v>
      </c>
      <c r="N16" s="109"/>
      <c r="O16" s="109" t="s">
        <v>59</v>
      </c>
    </row>
    <row r="17" spans="1:15" s="4" customFormat="1" ht="17.25" customHeight="1">
      <c r="A17" s="70">
        <f t="shared" si="0"/>
        <v>45022</v>
      </c>
      <c r="B17" s="19" t="str">
        <f t="shared" si="1"/>
        <v>Thu</v>
      </c>
      <c r="C17" s="37"/>
      <c r="D17" s="38"/>
      <c r="E17" s="35"/>
      <c r="F17" s="36"/>
      <c r="G17" s="159"/>
      <c r="H17" s="159"/>
      <c r="I17" s="159"/>
      <c r="J17" s="159"/>
      <c r="K17" s="160"/>
      <c r="L17" s="58"/>
      <c r="M17" s="110" t="s">
        <v>60</v>
      </c>
      <c r="N17" s="109"/>
      <c r="O17" s="109" t="s">
        <v>61</v>
      </c>
    </row>
    <row r="18" spans="1:15" s="4" customFormat="1" ht="17.25" customHeight="1">
      <c r="A18" s="70">
        <f t="shared" si="0"/>
        <v>45023</v>
      </c>
      <c r="B18" s="19" t="str">
        <f t="shared" si="1"/>
        <v>Fri</v>
      </c>
      <c r="C18" s="37"/>
      <c r="D18" s="38"/>
      <c r="E18" s="35"/>
      <c r="F18" s="36"/>
      <c r="G18" s="159"/>
      <c r="H18" s="159"/>
      <c r="I18" s="159"/>
      <c r="J18" s="159"/>
      <c r="K18" s="160"/>
      <c r="L18" s="60"/>
      <c r="M18" s="110" t="s">
        <v>62</v>
      </c>
      <c r="N18" s="109"/>
      <c r="O18" s="111"/>
    </row>
    <row r="19" spans="1:15" ht="17.25" customHeight="1">
      <c r="A19" s="70">
        <f t="shared" si="0"/>
        <v>45024</v>
      </c>
      <c r="B19" s="19" t="str">
        <f t="shared" si="1"/>
        <v>Sat</v>
      </c>
      <c r="C19" s="33"/>
      <c r="D19" s="34"/>
      <c r="E19" s="35"/>
      <c r="F19" s="36"/>
      <c r="G19" s="159"/>
      <c r="H19" s="159"/>
      <c r="I19" s="159"/>
      <c r="J19" s="159"/>
      <c r="K19" s="160"/>
      <c r="M19" s="7"/>
    </row>
    <row r="20" spans="1:15" ht="17.25" customHeight="1">
      <c r="A20" s="70">
        <f t="shared" si="0"/>
        <v>45025</v>
      </c>
      <c r="B20" s="19" t="str">
        <f t="shared" si="1"/>
        <v>Sun</v>
      </c>
      <c r="C20" s="33"/>
      <c r="D20" s="34"/>
      <c r="E20" s="35"/>
      <c r="F20" s="36"/>
      <c r="G20" s="159"/>
      <c r="H20" s="159"/>
      <c r="I20" s="159"/>
      <c r="J20" s="159"/>
      <c r="K20" s="160"/>
    </row>
    <row r="21" spans="1:15" ht="17.25" customHeight="1">
      <c r="A21" s="70">
        <f t="shared" si="0"/>
        <v>45026</v>
      </c>
      <c r="B21" s="19" t="str">
        <f t="shared" si="1"/>
        <v>Mon</v>
      </c>
      <c r="C21" s="33"/>
      <c r="D21" s="34"/>
      <c r="E21" s="35"/>
      <c r="F21" s="36"/>
      <c r="G21" s="159"/>
      <c r="H21" s="159"/>
      <c r="I21" s="159"/>
      <c r="J21" s="159"/>
      <c r="K21" s="160"/>
    </row>
    <row r="22" spans="1:15" ht="17.25" customHeight="1">
      <c r="A22" s="70">
        <f t="shared" si="0"/>
        <v>45027</v>
      </c>
      <c r="B22" s="19" t="str">
        <f t="shared" si="1"/>
        <v>Tue</v>
      </c>
      <c r="C22" s="33"/>
      <c r="D22" s="34"/>
      <c r="E22" s="35"/>
      <c r="F22" s="36"/>
      <c r="G22" s="159"/>
      <c r="H22" s="159"/>
      <c r="I22" s="159"/>
      <c r="J22" s="159"/>
      <c r="K22" s="160"/>
    </row>
    <row r="23" spans="1:15" ht="17.25" customHeight="1">
      <c r="A23" s="70">
        <f t="shared" si="0"/>
        <v>45028</v>
      </c>
      <c r="B23" s="19" t="str">
        <f t="shared" si="1"/>
        <v>Wed</v>
      </c>
      <c r="C23" s="33"/>
      <c r="D23" s="34"/>
      <c r="E23" s="35"/>
      <c r="F23" s="36"/>
      <c r="G23" s="159"/>
      <c r="H23" s="159"/>
      <c r="I23" s="159"/>
      <c r="J23" s="159"/>
      <c r="K23" s="160"/>
    </row>
    <row r="24" spans="1:15" s="4" customFormat="1" ht="17.25" customHeight="1">
      <c r="A24" s="70">
        <f t="shared" si="0"/>
        <v>45029</v>
      </c>
      <c r="B24" s="19" t="str">
        <f t="shared" si="1"/>
        <v>Thu</v>
      </c>
      <c r="C24" s="37"/>
      <c r="D24" s="38"/>
      <c r="E24" s="35"/>
      <c r="F24" s="36"/>
      <c r="G24" s="159"/>
      <c r="H24" s="159"/>
      <c r="I24" s="159"/>
      <c r="J24" s="159"/>
      <c r="K24" s="160"/>
      <c r="L24" s="58"/>
    </row>
    <row r="25" spans="1:15" s="4" customFormat="1" ht="17.25" customHeight="1">
      <c r="A25" s="70">
        <f t="shared" si="0"/>
        <v>45030</v>
      </c>
      <c r="B25" s="19" t="str">
        <f t="shared" si="1"/>
        <v>Fri</v>
      </c>
      <c r="C25" s="37"/>
      <c r="D25" s="38"/>
      <c r="E25" s="35"/>
      <c r="F25" s="36"/>
      <c r="G25" s="159"/>
      <c r="H25" s="159"/>
      <c r="I25" s="159"/>
      <c r="J25" s="159"/>
      <c r="K25" s="160"/>
      <c r="L25" s="60"/>
    </row>
    <row r="26" spans="1:15" ht="17.25" customHeight="1">
      <c r="A26" s="70">
        <f t="shared" si="0"/>
        <v>45031</v>
      </c>
      <c r="B26" s="19" t="str">
        <f t="shared" si="1"/>
        <v>Sat</v>
      </c>
      <c r="C26" s="33"/>
      <c r="D26" s="34"/>
      <c r="E26" s="35"/>
      <c r="F26" s="36"/>
      <c r="G26" s="159"/>
      <c r="H26" s="159"/>
      <c r="I26" s="159"/>
      <c r="J26" s="159"/>
      <c r="K26" s="160"/>
    </row>
    <row r="27" spans="1:15" ht="17.25" customHeight="1">
      <c r="A27" s="70">
        <f t="shared" si="0"/>
        <v>45032</v>
      </c>
      <c r="B27" s="19" t="str">
        <f t="shared" si="1"/>
        <v>Sun</v>
      </c>
      <c r="C27" s="33"/>
      <c r="D27" s="34"/>
      <c r="E27" s="35"/>
      <c r="F27" s="36"/>
      <c r="G27" s="159"/>
      <c r="H27" s="159"/>
      <c r="I27" s="159"/>
      <c r="J27" s="159"/>
      <c r="K27" s="160"/>
    </row>
    <row r="28" spans="1:15" ht="17.25" customHeight="1">
      <c r="A28" s="70">
        <f t="shared" si="0"/>
        <v>45033</v>
      </c>
      <c r="B28" s="19" t="str">
        <f t="shared" si="1"/>
        <v>Mon</v>
      </c>
      <c r="C28" s="33"/>
      <c r="D28" s="34"/>
      <c r="E28" s="35"/>
      <c r="F28" s="36"/>
      <c r="G28" s="159"/>
      <c r="H28" s="159"/>
      <c r="I28" s="159"/>
      <c r="J28" s="159"/>
      <c r="K28" s="160"/>
    </row>
    <row r="29" spans="1:15" ht="17.25" customHeight="1">
      <c r="A29" s="70">
        <f t="shared" si="0"/>
        <v>45034</v>
      </c>
      <c r="B29" s="19" t="str">
        <f t="shared" si="1"/>
        <v>Tue</v>
      </c>
      <c r="C29" s="33"/>
      <c r="D29" s="34"/>
      <c r="E29" s="35"/>
      <c r="F29" s="36"/>
      <c r="G29" s="159"/>
      <c r="H29" s="159"/>
      <c r="I29" s="159"/>
      <c r="J29" s="159"/>
      <c r="K29" s="160"/>
    </row>
    <row r="30" spans="1:15" ht="17.25" customHeight="1">
      <c r="A30" s="70">
        <f t="shared" si="0"/>
        <v>45035</v>
      </c>
      <c r="B30" s="19" t="str">
        <f t="shared" si="1"/>
        <v>Wed</v>
      </c>
      <c r="C30" s="33"/>
      <c r="D30" s="34"/>
      <c r="E30" s="35"/>
      <c r="F30" s="36"/>
      <c r="G30" s="159"/>
      <c r="H30" s="159"/>
      <c r="I30" s="159"/>
      <c r="J30" s="159"/>
      <c r="K30" s="160"/>
    </row>
    <row r="31" spans="1:15" s="4" customFormat="1" ht="17.25" customHeight="1">
      <c r="A31" s="70">
        <f t="shared" si="0"/>
        <v>45036</v>
      </c>
      <c r="B31" s="19" t="str">
        <f t="shared" si="1"/>
        <v>Thu</v>
      </c>
      <c r="C31" s="33"/>
      <c r="D31" s="34"/>
      <c r="E31" s="35"/>
      <c r="F31" s="36"/>
      <c r="G31" s="159"/>
      <c r="H31" s="159"/>
      <c r="I31" s="159"/>
      <c r="J31" s="159"/>
      <c r="K31" s="160"/>
      <c r="L31" s="58"/>
    </row>
    <row r="32" spans="1:15" s="4" customFormat="1" ht="17.25" customHeight="1">
      <c r="A32" s="70">
        <f t="shared" si="0"/>
        <v>45037</v>
      </c>
      <c r="B32" s="19" t="str">
        <f t="shared" si="1"/>
        <v>Fri</v>
      </c>
      <c r="C32" s="37"/>
      <c r="D32" s="38"/>
      <c r="E32" s="35"/>
      <c r="F32" s="36"/>
      <c r="G32" s="159"/>
      <c r="H32" s="159"/>
      <c r="I32" s="159"/>
      <c r="J32" s="159"/>
      <c r="K32" s="160"/>
      <c r="L32" s="60"/>
    </row>
    <row r="33" spans="1:12" ht="17.25" customHeight="1">
      <c r="A33" s="70">
        <f t="shared" si="0"/>
        <v>45038</v>
      </c>
      <c r="B33" s="19" t="str">
        <f t="shared" si="1"/>
        <v>Sat</v>
      </c>
      <c r="C33" s="33"/>
      <c r="D33" s="34"/>
      <c r="E33" s="35"/>
      <c r="F33" s="36"/>
      <c r="G33" s="159"/>
      <c r="H33" s="159"/>
      <c r="I33" s="159"/>
      <c r="J33" s="159"/>
      <c r="K33" s="160"/>
    </row>
    <row r="34" spans="1:12" ht="17.25" customHeight="1">
      <c r="A34" s="70">
        <f t="shared" si="0"/>
        <v>45039</v>
      </c>
      <c r="B34" s="19" t="str">
        <f t="shared" si="1"/>
        <v>Sun</v>
      </c>
      <c r="C34" s="33"/>
      <c r="D34" s="34"/>
      <c r="E34" s="35"/>
      <c r="F34" s="36"/>
      <c r="G34" s="159"/>
      <c r="H34" s="159"/>
      <c r="I34" s="159"/>
      <c r="J34" s="159"/>
      <c r="K34" s="160"/>
    </row>
    <row r="35" spans="1:12" ht="17.25" customHeight="1">
      <c r="A35" s="70">
        <f t="shared" si="0"/>
        <v>45040</v>
      </c>
      <c r="B35" s="19" t="str">
        <f t="shared" si="1"/>
        <v>Mon</v>
      </c>
      <c r="C35" s="33"/>
      <c r="D35" s="34"/>
      <c r="E35" s="35"/>
      <c r="F35" s="36"/>
      <c r="G35" s="159"/>
      <c r="H35" s="159"/>
      <c r="I35" s="159"/>
      <c r="J35" s="159"/>
      <c r="K35" s="160"/>
    </row>
    <row r="36" spans="1:12" ht="17.25" customHeight="1">
      <c r="A36" s="70">
        <f t="shared" si="0"/>
        <v>45041</v>
      </c>
      <c r="B36" s="19" t="str">
        <f t="shared" si="1"/>
        <v>Tue</v>
      </c>
      <c r="C36" s="33"/>
      <c r="D36" s="34"/>
      <c r="E36" s="35"/>
      <c r="F36" s="36"/>
      <c r="G36" s="159"/>
      <c r="H36" s="159"/>
      <c r="I36" s="159"/>
      <c r="J36" s="159"/>
      <c r="K36" s="160"/>
    </row>
    <row r="37" spans="1:12" ht="17.25" customHeight="1">
      <c r="A37" s="70">
        <f t="shared" si="0"/>
        <v>45042</v>
      </c>
      <c r="B37" s="19" t="str">
        <f t="shared" si="1"/>
        <v>Wed</v>
      </c>
      <c r="C37" s="33"/>
      <c r="D37" s="34"/>
      <c r="E37" s="35"/>
      <c r="F37" s="36"/>
      <c r="G37" s="159"/>
      <c r="H37" s="159"/>
      <c r="I37" s="159"/>
      <c r="J37" s="159"/>
      <c r="K37" s="160"/>
    </row>
    <row r="38" spans="1:12" s="4" customFormat="1" ht="17.25" customHeight="1">
      <c r="A38" s="70">
        <f t="shared" si="0"/>
        <v>45043</v>
      </c>
      <c r="B38" s="19" t="str">
        <f t="shared" si="1"/>
        <v>Thu</v>
      </c>
      <c r="C38" s="37"/>
      <c r="D38" s="38"/>
      <c r="E38" s="35"/>
      <c r="F38" s="36"/>
      <c r="G38" s="159"/>
      <c r="H38" s="159"/>
      <c r="I38" s="159"/>
      <c r="J38" s="159"/>
      <c r="K38" s="160"/>
      <c r="L38" s="58"/>
    </row>
    <row r="39" spans="1:12" s="4" customFormat="1" ht="17.25" customHeight="1">
      <c r="A39" s="70">
        <f t="shared" si="0"/>
        <v>45044</v>
      </c>
      <c r="B39" s="19" t="str">
        <f t="shared" si="1"/>
        <v>Fri</v>
      </c>
      <c r="C39" s="37"/>
      <c r="D39" s="38"/>
      <c r="E39" s="35"/>
      <c r="F39" s="36"/>
      <c r="G39" s="159"/>
      <c r="H39" s="159"/>
      <c r="I39" s="159"/>
      <c r="J39" s="159"/>
      <c r="K39" s="160"/>
      <c r="L39" s="60"/>
    </row>
    <row r="40" spans="1:12" s="4" customFormat="1" ht="17.25" customHeight="1">
      <c r="A40" s="70">
        <f t="shared" si="0"/>
        <v>45045</v>
      </c>
      <c r="B40" s="19" t="s">
        <v>67</v>
      </c>
      <c r="C40" s="37"/>
      <c r="D40" s="38"/>
      <c r="E40" s="35"/>
      <c r="F40" s="36"/>
      <c r="G40" s="159"/>
      <c r="H40" s="159"/>
      <c r="I40" s="159"/>
      <c r="J40" s="159"/>
      <c r="K40" s="160"/>
      <c r="L40" s="60"/>
    </row>
    <row r="41" spans="1:12" s="4" customFormat="1" ht="17.25" customHeight="1" thickBot="1">
      <c r="A41" s="84">
        <f t="shared" si="0"/>
        <v>45046</v>
      </c>
      <c r="B41" s="85" t="str">
        <f t="shared" ref="B41" si="2">TEXT(A41,"ddd")</f>
        <v>Sun</v>
      </c>
      <c r="C41" s="86"/>
      <c r="D41" s="87"/>
      <c r="E41" s="88"/>
      <c r="F41" s="89"/>
      <c r="G41" s="165"/>
      <c r="H41" s="165"/>
      <c r="I41" s="165"/>
      <c r="J41" s="165"/>
      <c r="K41" s="166"/>
      <c r="L41" s="60"/>
    </row>
    <row r="42" spans="1:12" ht="18" customHeight="1" thickBot="1">
      <c r="A42" s="211" t="s">
        <v>30</v>
      </c>
      <c r="B42" s="212"/>
      <c r="C42" s="52"/>
      <c r="D42" s="52"/>
      <c r="E42" s="53">
        <f>SUM(E12:E41)</f>
        <v>0</v>
      </c>
      <c r="F42" s="90"/>
      <c r="G42" s="90"/>
      <c r="H42" s="90"/>
      <c r="I42" s="90"/>
      <c r="J42" s="90"/>
      <c r="K42" s="90"/>
    </row>
    <row r="43" spans="1:12" ht="18" customHeight="1" thickBot="1">
      <c r="A43" s="213"/>
      <c r="B43" s="214"/>
      <c r="C43" s="207">
        <f>A2</f>
        <v>45017</v>
      </c>
      <c r="D43" s="207"/>
      <c r="E43" s="54">
        <f>7.5*20</f>
        <v>150</v>
      </c>
      <c r="F43" s="83"/>
      <c r="G43" s="83"/>
      <c r="H43" s="83"/>
      <c r="I43" s="83"/>
      <c r="J43" s="83"/>
      <c r="K43" s="83"/>
    </row>
    <row r="44" spans="1:12" ht="18" customHeight="1" thickBot="1">
      <c r="A44" s="215"/>
      <c r="B44" s="216"/>
      <c r="C44" s="131"/>
      <c r="D44" s="131" t="s">
        <v>66</v>
      </c>
      <c r="E44" s="132">
        <f>E42-E43</f>
        <v>-150</v>
      </c>
      <c r="F44" s="15"/>
      <c r="G44" s="15"/>
      <c r="H44" s="15"/>
      <c r="I44" s="15"/>
      <c r="J44" s="15"/>
      <c r="K44" s="15"/>
    </row>
    <row r="45" spans="1:12" ht="8.1" customHeight="1" thickBot="1">
      <c r="A45" s="12"/>
      <c r="B45" s="13"/>
      <c r="C45" s="51"/>
      <c r="D45" s="51"/>
      <c r="E45" s="50"/>
      <c r="F45" s="15"/>
      <c r="G45" s="15"/>
      <c r="H45" s="15"/>
      <c r="I45" s="15"/>
      <c r="J45" s="15"/>
      <c r="K45" s="15"/>
    </row>
    <row r="46" spans="1:12" ht="27.95" customHeight="1">
      <c r="A46" s="12"/>
      <c r="B46" s="13"/>
      <c r="C46" s="208" t="s">
        <v>42</v>
      </c>
      <c r="D46" s="209" t="s">
        <v>0</v>
      </c>
      <c r="E46" s="161" t="s">
        <v>1</v>
      </c>
      <c r="F46" s="162"/>
      <c r="G46" s="41" t="s">
        <v>10</v>
      </c>
      <c r="H46" s="15"/>
      <c r="I46" s="15"/>
      <c r="J46" s="21"/>
      <c r="K46" s="24" t="s">
        <v>29</v>
      </c>
    </row>
    <row r="47" spans="1:12" ht="27.95" customHeight="1">
      <c r="A47" s="12"/>
      <c r="B47" s="13"/>
      <c r="C47" s="208"/>
      <c r="D47" s="210"/>
      <c r="E47" s="163" t="s">
        <v>12</v>
      </c>
      <c r="F47" s="164"/>
      <c r="G47" s="42" t="s">
        <v>10</v>
      </c>
      <c r="H47" s="15"/>
      <c r="I47" s="15"/>
      <c r="J47" s="22"/>
      <c r="K47" s="232"/>
    </row>
    <row r="48" spans="1:12" ht="27.95" customHeight="1" thickBot="1">
      <c r="A48" s="12"/>
      <c r="B48" s="13"/>
      <c r="C48" s="18" t="s">
        <v>42</v>
      </c>
      <c r="D48" s="234" t="s">
        <v>11</v>
      </c>
      <c r="E48" s="235"/>
      <c r="F48" s="236"/>
      <c r="G48" s="43" t="s">
        <v>10</v>
      </c>
      <c r="H48" s="15"/>
      <c r="I48" s="15"/>
      <c r="J48" s="21"/>
      <c r="K48" s="232"/>
    </row>
    <row r="49" spans="1:11" ht="5.25" customHeight="1">
      <c r="A49" s="12"/>
      <c r="B49" s="13"/>
      <c r="C49" s="14"/>
      <c r="D49" s="16"/>
      <c r="E49" s="17"/>
      <c r="F49" s="15"/>
      <c r="G49" s="15"/>
      <c r="H49" s="15"/>
      <c r="I49" s="15"/>
      <c r="J49" s="21"/>
      <c r="K49" s="232"/>
    </row>
    <row r="50" spans="1:11" ht="9" customHeight="1" thickBot="1">
      <c r="B50" s="5"/>
      <c r="C50" s="6"/>
      <c r="D50" s="6"/>
      <c r="E50" s="7"/>
      <c r="F50" s="7"/>
      <c r="G50" s="7"/>
      <c r="H50" s="7"/>
      <c r="I50" s="7"/>
      <c r="J50" s="23"/>
      <c r="K50" s="232"/>
    </row>
    <row r="51" spans="1:11" ht="27" customHeight="1" thickBot="1">
      <c r="A51" s="63"/>
      <c r="B51" s="64"/>
      <c r="C51" s="226" t="s">
        <v>35</v>
      </c>
      <c r="D51" s="228" t="s">
        <v>36</v>
      </c>
      <c r="E51" s="228"/>
      <c r="F51" s="228"/>
      <c r="G51" s="68">
        <v>45047</v>
      </c>
      <c r="H51" s="64"/>
      <c r="I51" s="8"/>
      <c r="J51" s="23"/>
      <c r="K51" s="233"/>
    </row>
    <row r="52" spans="1:11" ht="27" customHeight="1" thickBot="1">
      <c r="A52" s="57"/>
      <c r="B52" s="56"/>
      <c r="C52" s="227"/>
      <c r="D52" s="229" t="s">
        <v>37</v>
      </c>
      <c r="E52" s="229"/>
      <c r="F52" s="229"/>
      <c r="G52" s="69">
        <v>45054</v>
      </c>
      <c r="H52" s="56"/>
      <c r="I52" s="8"/>
      <c r="J52" s="23"/>
      <c r="K52" s="26"/>
    </row>
    <row r="53" spans="1:11" ht="15" customHeight="1">
      <c r="A53" s="231"/>
      <c r="B53" s="231"/>
      <c r="C53" s="231"/>
      <c r="D53" s="231"/>
      <c r="E53" s="231"/>
      <c r="F53" s="231"/>
      <c r="G53" s="231"/>
      <c r="H53" s="231"/>
      <c r="I53" s="231"/>
      <c r="J53" s="231"/>
      <c r="K53" s="231"/>
    </row>
    <row r="54" spans="1:11" ht="365.1" customHeight="1">
      <c r="A54" s="230" t="s">
        <v>41</v>
      </c>
      <c r="B54" s="230"/>
      <c r="C54" s="230"/>
      <c r="D54" s="230"/>
      <c r="E54" s="230"/>
      <c r="F54" s="230"/>
      <c r="G54" s="230"/>
      <c r="H54" s="230"/>
      <c r="I54" s="230"/>
      <c r="J54" s="230"/>
      <c r="K54" s="230"/>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92.75" customHeight="1">
      <c r="A62" s="48"/>
      <c r="B62" s="48"/>
      <c r="C62" s="48"/>
      <c r="D62" s="48"/>
      <c r="E62" s="48"/>
      <c r="F62" s="48"/>
      <c r="G62" s="48"/>
      <c r="H62" s="48"/>
      <c r="I62" s="48"/>
      <c r="J62" s="48"/>
      <c r="K62" s="48"/>
    </row>
    <row r="63" spans="1:11" hidden="1"/>
    <row r="64" spans="1:11" hidden="1"/>
    <row r="65" ht="11.25" hidden="1" customHeight="1"/>
    <row r="66" hidden="1"/>
    <row r="67" hidden="1"/>
  </sheetData>
  <sheetProtection formatCells="0" formatColumns="0" formatRows="0" insertColumns="0" insertRows="0" deleteColumns="0" deleteRows="0"/>
  <mergeCells count="65">
    <mergeCell ref="C51:C52"/>
    <mergeCell ref="D51:F51"/>
    <mergeCell ref="D52:F52"/>
    <mergeCell ref="A54:K54"/>
    <mergeCell ref="A53:K53"/>
    <mergeCell ref="K47:K51"/>
    <mergeCell ref="D48:F48"/>
    <mergeCell ref="C43:D43"/>
    <mergeCell ref="C46:C47"/>
    <mergeCell ref="D46:D47"/>
    <mergeCell ref="A42:B44"/>
    <mergeCell ref="E4:F4"/>
    <mergeCell ref="E5:F5"/>
    <mergeCell ref="A6:D6"/>
    <mergeCell ref="A10:A11"/>
    <mergeCell ref="E6:F6"/>
    <mergeCell ref="J5:K5"/>
    <mergeCell ref="J6:K6"/>
    <mergeCell ref="G5:I5"/>
    <mergeCell ref="G6:I6"/>
    <mergeCell ref="I1:K1"/>
    <mergeCell ref="A2:K2"/>
    <mergeCell ref="C5:D5"/>
    <mergeCell ref="A5:B5"/>
    <mergeCell ref="A4:B4"/>
    <mergeCell ref="C4:D4"/>
    <mergeCell ref="G4:K4"/>
    <mergeCell ref="G12:K12"/>
    <mergeCell ref="B10:B11"/>
    <mergeCell ref="C10:C11"/>
    <mergeCell ref="D10:D11"/>
    <mergeCell ref="F10:F11"/>
    <mergeCell ref="G10:K11"/>
    <mergeCell ref="E10:E11"/>
    <mergeCell ref="G19:K19"/>
    <mergeCell ref="G20:K20"/>
    <mergeCell ref="G13:K13"/>
    <mergeCell ref="G14:K14"/>
    <mergeCell ref="G15:K15"/>
    <mergeCell ref="G16:K16"/>
    <mergeCell ref="G17:K17"/>
    <mergeCell ref="G18:K18"/>
    <mergeCell ref="G21:K21"/>
    <mergeCell ref="G22:K22"/>
    <mergeCell ref="G32:K32"/>
    <mergeCell ref="G33:K33"/>
    <mergeCell ref="G34:K34"/>
    <mergeCell ref="G35:K35"/>
    <mergeCell ref="G23:K23"/>
    <mergeCell ref="G28:K28"/>
    <mergeCell ref="G29:K29"/>
    <mergeCell ref="G30:K30"/>
    <mergeCell ref="G31:K31"/>
    <mergeCell ref="G24:K24"/>
    <mergeCell ref="G25:K25"/>
    <mergeCell ref="G26:K26"/>
    <mergeCell ref="G27:K27"/>
    <mergeCell ref="G40:K40"/>
    <mergeCell ref="E46:F46"/>
    <mergeCell ref="E47:F47"/>
    <mergeCell ref="G36:K36"/>
    <mergeCell ref="G37:K37"/>
    <mergeCell ref="G38:K38"/>
    <mergeCell ref="G39:K39"/>
    <mergeCell ref="G41:K41"/>
  </mergeCells>
  <phoneticPr fontId="1"/>
  <conditionalFormatting sqref="C4:D4">
    <cfRule type="expression" dxfId="142" priority="17">
      <formula>$C$4&lt;&gt;""</formula>
    </cfRule>
  </conditionalFormatting>
  <conditionalFormatting sqref="C5:D5">
    <cfRule type="expression" dxfId="141" priority="16">
      <formula>$C$5&lt;&gt;""</formula>
    </cfRule>
  </conditionalFormatting>
  <conditionalFormatting sqref="G4:K4">
    <cfRule type="expression" dxfId="140" priority="15">
      <formula>$G$4&lt;&gt;""</formula>
    </cfRule>
  </conditionalFormatting>
  <conditionalFormatting sqref="G5:I5">
    <cfRule type="expression" dxfId="139" priority="14">
      <formula>$G$5&lt;&gt;""</formula>
    </cfRule>
  </conditionalFormatting>
  <conditionalFormatting sqref="G6:I8">
    <cfRule type="expression" dxfId="138" priority="13">
      <formula>$G$6&lt;&gt;""</formula>
    </cfRule>
  </conditionalFormatting>
  <conditionalFormatting sqref="A12:K39">
    <cfRule type="expression" dxfId="137" priority="10">
      <formula>$B12="Hol"</formula>
    </cfRule>
    <cfRule type="expression" dxfId="136" priority="11">
      <formula>$B12="Sun"</formula>
    </cfRule>
    <cfRule type="expression" dxfId="135" priority="12">
      <formula>$B12="Sat"</formula>
    </cfRule>
  </conditionalFormatting>
  <conditionalFormatting sqref="A41:K41 A40 C40:K40">
    <cfRule type="expression" dxfId="134" priority="7">
      <formula>$B40="Hol"</formula>
    </cfRule>
    <cfRule type="expression" dxfId="133" priority="8">
      <formula>$B40="Sun"</formula>
    </cfRule>
    <cfRule type="expression" dxfId="132" priority="9">
      <formula>$B40="Sat"</formula>
    </cfRule>
  </conditionalFormatting>
  <conditionalFormatting sqref="B40">
    <cfRule type="expression" dxfId="131" priority="1">
      <formula>$B40="Hol"</formula>
    </cfRule>
    <cfRule type="expression" dxfId="130" priority="2">
      <formula>$B40="Sun"</formula>
    </cfRule>
    <cfRule type="expression" dxfId="129" priority="3">
      <formula>$B40="Sat"</formula>
    </cfRule>
  </conditionalFormatting>
  <dataValidations disablePrompts="1" count="3">
    <dataValidation type="list" allowBlank="1" showInputMessage="1" showErrorMessage="1" sqref="F12:F41" xr:uid="{00000000-0002-0000-0000-000000000000}">
      <formula1>"○"</formula1>
    </dataValidation>
    <dataValidation type="list" allowBlank="1" showInputMessage="1" showErrorMessage="1" sqref="C5:D5" xr:uid="{00000000-0002-0000-0000-000001000000}">
      <formula1>$O$12:$O$17</formula1>
    </dataValidation>
    <dataValidation type="list" allowBlank="1" showInputMessage="1" showErrorMessage="1" sqref="G4:K4" xr:uid="{00000000-0002-0000-0000-000002000000}">
      <formula1>$M$13:$M$18</formula1>
    </dataValidation>
  </dataValidations>
  <printOptions horizontalCentered="1" verticalCentered="1"/>
  <pageMargins left="0.39370078740157483" right="0.39370078740157483" top="0.39370078740157483" bottom="0.19685039370078741" header="0.31496062992125984" footer="0"/>
  <pageSetup paperSize="9" scale="6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7"/>
  <sheetViews>
    <sheetView tabSelected="1" view="pageBreakPreview" topLeftCell="A16"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EDATE(Apr!A2,9)</f>
        <v>45292</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9.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45292</v>
      </c>
      <c r="B12" s="19" t="s">
        <v>67</v>
      </c>
      <c r="C12" s="31"/>
      <c r="D12" s="32"/>
      <c r="E12" s="35"/>
      <c r="F12" s="72"/>
      <c r="G12" s="282" t="s">
        <v>49</v>
      </c>
      <c r="H12" s="282"/>
      <c r="I12" s="282"/>
      <c r="J12" s="282"/>
      <c r="K12" s="283"/>
      <c r="L12" s="62"/>
      <c r="M12" s="81" t="s">
        <v>17</v>
      </c>
    </row>
    <row r="13" spans="1:13" s="119" customFormat="1" ht="17.25" customHeight="1">
      <c r="A13" s="133">
        <f t="shared" ref="A13:A42" si="0">A12+1</f>
        <v>45293</v>
      </c>
      <c r="B13" s="134" t="str">
        <f t="shared" ref="B13:B16" si="1">TEXT(A13,"ddd")</f>
        <v>Tue</v>
      </c>
      <c r="C13" s="149"/>
      <c r="D13" s="150"/>
      <c r="E13" s="143"/>
      <c r="F13" s="144"/>
      <c r="G13" s="277" t="s">
        <v>44</v>
      </c>
      <c r="H13" s="277"/>
      <c r="I13" s="277"/>
      <c r="J13" s="277"/>
      <c r="K13" s="278"/>
      <c r="L13" s="118"/>
      <c r="M13" s="130" t="s">
        <v>47</v>
      </c>
    </row>
    <row r="14" spans="1:13" s="119" customFormat="1" ht="17.25" customHeight="1">
      <c r="A14" s="133">
        <f t="shared" si="0"/>
        <v>45294</v>
      </c>
      <c r="B14" s="134" t="str">
        <f t="shared" si="1"/>
        <v>Wed</v>
      </c>
      <c r="C14" s="141"/>
      <c r="D14" s="142"/>
      <c r="E14" s="143"/>
      <c r="F14" s="144"/>
      <c r="G14" s="277" t="s">
        <v>44</v>
      </c>
      <c r="H14" s="277"/>
      <c r="I14" s="277"/>
      <c r="J14" s="277"/>
      <c r="K14" s="278"/>
      <c r="L14" s="118"/>
      <c r="M14" s="130" t="s">
        <v>45</v>
      </c>
    </row>
    <row r="15" spans="1:13" s="119" customFormat="1" ht="17.25" customHeight="1">
      <c r="A15" s="133">
        <f t="shared" si="0"/>
        <v>45295</v>
      </c>
      <c r="B15" s="134" t="str">
        <f t="shared" si="1"/>
        <v>Thu</v>
      </c>
      <c r="C15" s="141"/>
      <c r="D15" s="142"/>
      <c r="E15" s="143"/>
      <c r="F15" s="144"/>
      <c r="G15" s="277" t="s">
        <v>44</v>
      </c>
      <c r="H15" s="277"/>
      <c r="I15" s="277"/>
      <c r="J15" s="277"/>
      <c r="K15" s="278"/>
      <c r="L15" s="118"/>
      <c r="M15" s="130" t="s">
        <v>18</v>
      </c>
    </row>
    <row r="16" spans="1:13" s="119" customFormat="1" ht="17.25" customHeight="1">
      <c r="A16" s="133">
        <f t="shared" si="0"/>
        <v>45296</v>
      </c>
      <c r="B16" s="134" t="str">
        <f t="shared" si="1"/>
        <v>Fri</v>
      </c>
      <c r="C16" s="141"/>
      <c r="D16" s="142"/>
      <c r="E16" s="143"/>
      <c r="F16" s="144"/>
      <c r="G16" s="277" t="s">
        <v>44</v>
      </c>
      <c r="H16" s="277"/>
      <c r="I16" s="277"/>
      <c r="J16" s="277"/>
      <c r="K16" s="278"/>
      <c r="L16" s="118"/>
      <c r="M16" s="130" t="s">
        <v>19</v>
      </c>
    </row>
    <row r="17" spans="1:13" s="28" customFormat="1" ht="17.25" customHeight="1">
      <c r="A17" s="70">
        <f t="shared" si="0"/>
        <v>45297</v>
      </c>
      <c r="B17" s="19" t="str">
        <f t="shared" ref="B17:B42" si="2">TEXT(A17,"ddd")</f>
        <v>Sat</v>
      </c>
      <c r="C17" s="37"/>
      <c r="D17" s="38"/>
      <c r="E17" s="35"/>
      <c r="F17" s="36"/>
      <c r="G17" s="275"/>
      <c r="H17" s="275"/>
      <c r="I17" s="275"/>
      <c r="J17" s="275"/>
      <c r="K17" s="276"/>
      <c r="L17" s="62"/>
      <c r="M17" s="82" t="s">
        <v>20</v>
      </c>
    </row>
    <row r="18" spans="1:13" s="28" customFormat="1" ht="17.25" customHeight="1">
      <c r="A18" s="70">
        <f t="shared" si="0"/>
        <v>45298</v>
      </c>
      <c r="B18" s="19" t="str">
        <f t="shared" si="2"/>
        <v>Sun</v>
      </c>
      <c r="C18" s="37"/>
      <c r="D18" s="38"/>
      <c r="E18" s="35"/>
      <c r="F18" s="36"/>
      <c r="G18" s="275"/>
      <c r="H18" s="275"/>
      <c r="I18" s="275"/>
      <c r="J18" s="275"/>
      <c r="K18" s="276"/>
      <c r="L18" s="62"/>
      <c r="M18" s="82" t="s">
        <v>46</v>
      </c>
    </row>
    <row r="19" spans="1:13" s="28" customFormat="1" ht="17.25" customHeight="1">
      <c r="A19" s="70">
        <f t="shared" si="0"/>
        <v>45299</v>
      </c>
      <c r="B19" s="113" t="s">
        <v>67</v>
      </c>
      <c r="C19" s="33"/>
      <c r="D19" s="34"/>
      <c r="E19" s="35"/>
      <c r="F19" s="36"/>
      <c r="G19" s="159"/>
      <c r="H19" s="159"/>
      <c r="I19" s="159"/>
      <c r="J19" s="159"/>
      <c r="K19" s="160"/>
      <c r="L19" s="62"/>
      <c r="M19" s="7"/>
    </row>
    <row r="20" spans="1:13" s="28" customFormat="1" ht="17.25" customHeight="1">
      <c r="A20" s="70">
        <f t="shared" si="0"/>
        <v>45300</v>
      </c>
      <c r="B20" s="19" t="str">
        <f t="shared" si="2"/>
        <v>Tue</v>
      </c>
      <c r="C20" s="33"/>
      <c r="D20" s="34"/>
      <c r="E20" s="35"/>
      <c r="F20" s="36"/>
      <c r="G20" s="159"/>
      <c r="H20" s="159"/>
      <c r="I20" s="159"/>
      <c r="J20" s="159"/>
      <c r="K20" s="160"/>
      <c r="L20" s="62"/>
      <c r="M20" s="2"/>
    </row>
    <row r="21" spans="1:13" s="28" customFormat="1" ht="17.25" customHeight="1">
      <c r="A21" s="70">
        <f t="shared" si="0"/>
        <v>45301</v>
      </c>
      <c r="B21" s="19" t="str">
        <f t="shared" si="2"/>
        <v>Wed</v>
      </c>
      <c r="C21" s="33"/>
      <c r="D21" s="34"/>
      <c r="E21" s="35"/>
      <c r="F21" s="36"/>
      <c r="G21" s="159"/>
      <c r="H21" s="159"/>
      <c r="I21" s="159"/>
      <c r="J21" s="159"/>
      <c r="K21" s="160"/>
      <c r="L21" s="62"/>
      <c r="M21" s="2"/>
    </row>
    <row r="22" spans="1:13" s="28" customFormat="1" ht="17.25" customHeight="1">
      <c r="A22" s="70">
        <f t="shared" si="0"/>
        <v>45302</v>
      </c>
      <c r="B22" s="19" t="str">
        <f t="shared" si="2"/>
        <v>Thu</v>
      </c>
      <c r="C22" s="33"/>
      <c r="D22" s="34"/>
      <c r="E22" s="35"/>
      <c r="F22" s="36"/>
      <c r="G22" s="159"/>
      <c r="H22" s="159"/>
      <c r="I22" s="159"/>
      <c r="J22" s="159"/>
      <c r="K22" s="160"/>
      <c r="L22" s="62"/>
      <c r="M22" s="2"/>
    </row>
    <row r="23" spans="1:13" s="28" customFormat="1" ht="17.25" customHeight="1">
      <c r="A23" s="70">
        <f t="shared" si="0"/>
        <v>45303</v>
      </c>
      <c r="B23" s="19" t="str">
        <f t="shared" si="2"/>
        <v>Fri</v>
      </c>
      <c r="C23" s="33"/>
      <c r="D23" s="34"/>
      <c r="E23" s="35"/>
      <c r="F23" s="36"/>
      <c r="G23" s="159"/>
      <c r="H23" s="159"/>
      <c r="I23" s="159"/>
      <c r="J23" s="159"/>
      <c r="K23" s="160"/>
      <c r="L23" s="62"/>
      <c r="M23" s="2"/>
    </row>
    <row r="24" spans="1:13" s="28" customFormat="1" ht="17.25" customHeight="1">
      <c r="A24" s="70">
        <f t="shared" si="0"/>
        <v>45304</v>
      </c>
      <c r="B24" s="19" t="str">
        <f t="shared" ref="B24" si="3">TEXT(A24,"ddd")</f>
        <v>Sat</v>
      </c>
      <c r="C24" s="33"/>
      <c r="D24" s="34"/>
      <c r="E24" s="35"/>
      <c r="F24" s="36"/>
      <c r="G24" s="159"/>
      <c r="H24" s="159"/>
      <c r="I24" s="159"/>
      <c r="J24" s="159"/>
      <c r="K24" s="160"/>
      <c r="L24" s="62"/>
      <c r="M24" s="4"/>
    </row>
    <row r="25" spans="1:13" s="28" customFormat="1" ht="17.25" customHeight="1">
      <c r="A25" s="70">
        <f t="shared" si="0"/>
        <v>45305</v>
      </c>
      <c r="B25" s="19" t="str">
        <f t="shared" si="2"/>
        <v>Sun</v>
      </c>
      <c r="C25" s="37"/>
      <c r="D25" s="38"/>
      <c r="E25" s="35"/>
      <c r="F25" s="36"/>
      <c r="G25" s="159"/>
      <c r="H25" s="159"/>
      <c r="I25" s="159"/>
      <c r="J25" s="159"/>
      <c r="K25" s="160"/>
      <c r="L25" s="62"/>
      <c r="M25" s="4"/>
    </row>
    <row r="26" spans="1:13" s="28" customFormat="1" ht="17.25" customHeight="1">
      <c r="A26" s="70">
        <f t="shared" si="0"/>
        <v>45306</v>
      </c>
      <c r="B26" s="19" t="str">
        <f t="shared" si="2"/>
        <v>Mon</v>
      </c>
      <c r="C26" s="33"/>
      <c r="D26" s="34"/>
      <c r="E26" s="35"/>
      <c r="F26" s="36"/>
      <c r="G26" s="159"/>
      <c r="H26" s="159"/>
      <c r="I26" s="159"/>
      <c r="J26" s="159"/>
      <c r="K26" s="160"/>
      <c r="L26" s="62"/>
      <c r="M26" s="2"/>
    </row>
    <row r="27" spans="1:13" s="28" customFormat="1" ht="17.25" customHeight="1">
      <c r="A27" s="70">
        <f t="shared" si="0"/>
        <v>45307</v>
      </c>
      <c r="B27" s="19" t="str">
        <f t="shared" si="2"/>
        <v>Tue</v>
      </c>
      <c r="C27" s="33"/>
      <c r="D27" s="34"/>
      <c r="E27" s="35"/>
      <c r="F27" s="36"/>
      <c r="G27" s="159"/>
      <c r="H27" s="159"/>
      <c r="I27" s="159"/>
      <c r="J27" s="159"/>
      <c r="K27" s="160"/>
      <c r="L27" s="62"/>
      <c r="M27" s="2"/>
    </row>
    <row r="28" spans="1:13" s="28" customFormat="1" ht="17.25" customHeight="1">
      <c r="A28" s="70">
        <f t="shared" si="0"/>
        <v>45308</v>
      </c>
      <c r="B28" s="19" t="str">
        <f t="shared" si="2"/>
        <v>Wed</v>
      </c>
      <c r="C28" s="33"/>
      <c r="D28" s="34"/>
      <c r="E28" s="35"/>
      <c r="F28" s="36"/>
      <c r="G28" s="159"/>
      <c r="H28" s="159"/>
      <c r="I28" s="159"/>
      <c r="J28" s="159"/>
      <c r="K28" s="160"/>
      <c r="L28" s="62"/>
      <c r="M28" s="2"/>
    </row>
    <row r="29" spans="1:13" s="28" customFormat="1" ht="17.25" customHeight="1">
      <c r="A29" s="70">
        <f t="shared" si="0"/>
        <v>45309</v>
      </c>
      <c r="B29" s="19" t="str">
        <f t="shared" si="2"/>
        <v>Thu</v>
      </c>
      <c r="C29" s="33"/>
      <c r="D29" s="34"/>
      <c r="E29" s="35"/>
      <c r="F29" s="36"/>
      <c r="G29" s="159"/>
      <c r="H29" s="159"/>
      <c r="I29" s="159"/>
      <c r="J29" s="159"/>
      <c r="K29" s="160"/>
      <c r="L29" s="62"/>
      <c r="M29" s="2"/>
    </row>
    <row r="30" spans="1:13" s="28" customFormat="1" ht="17.25" customHeight="1">
      <c r="A30" s="70">
        <f t="shared" si="0"/>
        <v>45310</v>
      </c>
      <c r="B30" s="19" t="str">
        <f t="shared" si="2"/>
        <v>Fri</v>
      </c>
      <c r="C30" s="33"/>
      <c r="D30" s="34"/>
      <c r="E30" s="35"/>
      <c r="F30" s="36"/>
      <c r="G30" s="159"/>
      <c r="H30" s="159"/>
      <c r="I30" s="159"/>
      <c r="J30" s="159"/>
      <c r="K30" s="160"/>
      <c r="L30" s="62"/>
      <c r="M30" s="2"/>
    </row>
    <row r="31" spans="1:13" s="28" customFormat="1" ht="17.25" customHeight="1">
      <c r="A31" s="70">
        <f t="shared" si="0"/>
        <v>45311</v>
      </c>
      <c r="B31" s="19" t="str">
        <f t="shared" si="2"/>
        <v>Sat</v>
      </c>
      <c r="C31" s="33"/>
      <c r="D31" s="34"/>
      <c r="E31" s="35"/>
      <c r="F31" s="36"/>
      <c r="G31" s="159"/>
      <c r="H31" s="159"/>
      <c r="I31" s="159"/>
      <c r="J31" s="159"/>
      <c r="K31" s="160"/>
      <c r="L31" s="62"/>
      <c r="M31" s="4"/>
    </row>
    <row r="32" spans="1:13" s="28" customFormat="1" ht="17.25" customHeight="1">
      <c r="A32" s="70">
        <f t="shared" si="0"/>
        <v>45312</v>
      </c>
      <c r="B32" s="19" t="str">
        <f t="shared" si="2"/>
        <v>Sun</v>
      </c>
      <c r="C32" s="37"/>
      <c r="D32" s="38"/>
      <c r="E32" s="35"/>
      <c r="F32" s="36"/>
      <c r="G32" s="159"/>
      <c r="H32" s="159"/>
      <c r="I32" s="159"/>
      <c r="J32" s="159"/>
      <c r="K32" s="160"/>
      <c r="L32" s="62"/>
      <c r="M32" s="4"/>
    </row>
    <row r="33" spans="1:13" s="28" customFormat="1" ht="17.25" customHeight="1">
      <c r="A33" s="70">
        <f t="shared" si="0"/>
        <v>45313</v>
      </c>
      <c r="B33" s="19" t="str">
        <f t="shared" si="2"/>
        <v>Mon</v>
      </c>
      <c r="C33" s="33"/>
      <c r="D33" s="34"/>
      <c r="E33" s="35"/>
      <c r="F33" s="36"/>
      <c r="G33" s="159"/>
      <c r="H33" s="159"/>
      <c r="I33" s="159"/>
      <c r="J33" s="159"/>
      <c r="K33" s="160"/>
      <c r="L33" s="62"/>
      <c r="M33" s="2"/>
    </row>
    <row r="34" spans="1:13" s="28" customFormat="1" ht="17.25" customHeight="1">
      <c r="A34" s="70">
        <f t="shared" si="0"/>
        <v>45314</v>
      </c>
      <c r="B34" s="19" t="str">
        <f t="shared" si="2"/>
        <v>Tue</v>
      </c>
      <c r="C34" s="33"/>
      <c r="D34" s="34"/>
      <c r="E34" s="35"/>
      <c r="F34" s="36"/>
      <c r="G34" s="159"/>
      <c r="H34" s="159"/>
      <c r="I34" s="159"/>
      <c r="J34" s="159"/>
      <c r="K34" s="160"/>
      <c r="L34" s="62"/>
      <c r="M34" s="2"/>
    </row>
    <row r="35" spans="1:13" s="28" customFormat="1" ht="17.25" customHeight="1">
      <c r="A35" s="70">
        <f t="shared" si="0"/>
        <v>45315</v>
      </c>
      <c r="B35" s="19" t="str">
        <f t="shared" si="2"/>
        <v>Wed</v>
      </c>
      <c r="C35" s="33"/>
      <c r="D35" s="34"/>
      <c r="E35" s="35"/>
      <c r="F35" s="36"/>
      <c r="G35" s="159"/>
      <c r="H35" s="159"/>
      <c r="I35" s="159"/>
      <c r="J35" s="159"/>
      <c r="K35" s="160"/>
      <c r="L35" s="62"/>
      <c r="M35" s="2"/>
    </row>
    <row r="36" spans="1:13" s="28" customFormat="1" ht="17.25" customHeight="1">
      <c r="A36" s="70">
        <f t="shared" si="0"/>
        <v>45316</v>
      </c>
      <c r="B36" s="19" t="str">
        <f t="shared" si="2"/>
        <v>Thu</v>
      </c>
      <c r="C36" s="33"/>
      <c r="D36" s="34"/>
      <c r="E36" s="35"/>
      <c r="F36" s="36"/>
      <c r="G36" s="159"/>
      <c r="H36" s="159"/>
      <c r="I36" s="159"/>
      <c r="J36" s="159"/>
      <c r="K36" s="160"/>
      <c r="L36" s="62"/>
      <c r="M36" s="2"/>
    </row>
    <row r="37" spans="1:13" s="28" customFormat="1" ht="17.25" customHeight="1">
      <c r="A37" s="70">
        <f t="shared" si="0"/>
        <v>45317</v>
      </c>
      <c r="B37" s="19" t="str">
        <f t="shared" si="2"/>
        <v>Fri</v>
      </c>
      <c r="C37" s="33"/>
      <c r="D37" s="34"/>
      <c r="E37" s="35"/>
      <c r="F37" s="36"/>
      <c r="G37" s="159"/>
      <c r="H37" s="159"/>
      <c r="I37" s="159"/>
      <c r="J37" s="159"/>
      <c r="K37" s="160"/>
      <c r="L37" s="62"/>
      <c r="M37" s="2"/>
    </row>
    <row r="38" spans="1:13" s="28" customFormat="1" ht="17.25" customHeight="1">
      <c r="A38" s="70">
        <f t="shared" si="0"/>
        <v>45318</v>
      </c>
      <c r="B38" s="19" t="str">
        <f t="shared" si="2"/>
        <v>Sat</v>
      </c>
      <c r="C38" s="37"/>
      <c r="D38" s="38"/>
      <c r="E38" s="35"/>
      <c r="F38" s="36"/>
      <c r="G38" s="159"/>
      <c r="H38" s="159"/>
      <c r="I38" s="159"/>
      <c r="J38" s="159"/>
      <c r="K38" s="160"/>
      <c r="L38" s="62"/>
      <c r="M38" s="4"/>
    </row>
    <row r="39" spans="1:13" s="28" customFormat="1" ht="17.25" customHeight="1">
      <c r="A39" s="70">
        <f t="shared" si="0"/>
        <v>45319</v>
      </c>
      <c r="B39" s="19" t="str">
        <f t="shared" si="2"/>
        <v>Sun</v>
      </c>
      <c r="C39" s="37"/>
      <c r="D39" s="38"/>
      <c r="E39" s="35"/>
      <c r="F39" s="36"/>
      <c r="G39" s="159"/>
      <c r="H39" s="159"/>
      <c r="I39" s="159"/>
      <c r="J39" s="159"/>
      <c r="K39" s="160"/>
      <c r="L39" s="62"/>
      <c r="M39" s="4"/>
    </row>
    <row r="40" spans="1:13" s="28" customFormat="1" ht="17.25" customHeight="1">
      <c r="A40" s="70">
        <f t="shared" si="0"/>
        <v>45320</v>
      </c>
      <c r="B40" s="19" t="str">
        <f t="shared" si="2"/>
        <v>Mon</v>
      </c>
      <c r="C40" s="33"/>
      <c r="D40" s="34"/>
      <c r="E40" s="35"/>
      <c r="F40" s="36"/>
      <c r="G40" s="159"/>
      <c r="H40" s="159"/>
      <c r="I40" s="159"/>
      <c r="J40" s="159"/>
      <c r="K40" s="160"/>
      <c r="L40" s="62"/>
      <c r="M40" s="2"/>
    </row>
    <row r="41" spans="1:13" s="28" customFormat="1" ht="17.25" customHeight="1">
      <c r="A41" s="70">
        <f t="shared" si="0"/>
        <v>45321</v>
      </c>
      <c r="B41" s="19" t="str">
        <f t="shared" si="2"/>
        <v>Tue</v>
      </c>
      <c r="C41" s="33"/>
      <c r="D41" s="34"/>
      <c r="E41" s="35"/>
      <c r="F41" s="36"/>
      <c r="G41" s="159"/>
      <c r="H41" s="159"/>
      <c r="I41" s="159"/>
      <c r="J41" s="159"/>
      <c r="K41" s="160"/>
      <c r="L41" s="62"/>
      <c r="M41" s="2"/>
    </row>
    <row r="42" spans="1:13" s="28" customFormat="1" ht="17.25" customHeight="1" thickBot="1">
      <c r="A42" s="71">
        <f t="shared" si="0"/>
        <v>45322</v>
      </c>
      <c r="B42" s="27" t="str">
        <f t="shared" si="2"/>
        <v>Wed</v>
      </c>
      <c r="C42" s="75"/>
      <c r="D42" s="76"/>
      <c r="E42" s="77"/>
      <c r="F42" s="78"/>
      <c r="G42" s="259"/>
      <c r="H42" s="259"/>
      <c r="I42" s="259"/>
      <c r="J42" s="259"/>
      <c r="K42" s="260"/>
      <c r="L42" s="62"/>
      <c r="M42" s="2"/>
    </row>
    <row r="43" spans="1:13" s="29" customFormat="1" ht="18" customHeight="1" thickBot="1">
      <c r="A43" s="211" t="s">
        <v>30</v>
      </c>
      <c r="B43" s="212"/>
      <c r="C43" s="55"/>
      <c r="D43" s="52"/>
      <c r="E43" s="53">
        <f>SUM(E12:E42)</f>
        <v>0</v>
      </c>
      <c r="F43" s="15"/>
      <c r="G43" s="15"/>
      <c r="H43" s="15"/>
      <c r="I43" s="15"/>
      <c r="J43" s="15"/>
      <c r="K43" s="15"/>
      <c r="L43" s="61"/>
      <c r="M43" s="2"/>
    </row>
    <row r="44" spans="1:13" s="29" customFormat="1" ht="18" customHeight="1" thickBot="1">
      <c r="A44" s="213"/>
      <c r="B44" s="214"/>
      <c r="C44" s="261">
        <f>A2</f>
        <v>45292</v>
      </c>
      <c r="D44" s="207"/>
      <c r="E44" s="54">
        <f>7.5*17</f>
        <v>127.5</v>
      </c>
      <c r="F44" s="15"/>
      <c r="G44" s="15"/>
      <c r="H44" s="15"/>
      <c r="I44" s="15"/>
      <c r="J44" s="15"/>
      <c r="K44" s="15"/>
      <c r="L44" s="61"/>
      <c r="M44" s="2"/>
    </row>
    <row r="45" spans="1:13" s="29" customFormat="1" ht="18" customHeight="1" thickBot="1">
      <c r="A45" s="215"/>
      <c r="B45" s="216"/>
      <c r="C45" s="131"/>
      <c r="D45" s="131" t="s">
        <v>66</v>
      </c>
      <c r="E45" s="132">
        <f>E43-E44</f>
        <v>-127.5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208" t="s">
        <v>42</v>
      </c>
      <c r="D47" s="209" t="s">
        <v>0</v>
      </c>
      <c r="E47" s="161" t="s">
        <v>1</v>
      </c>
      <c r="F47" s="162"/>
      <c r="G47" s="41" t="s">
        <v>10</v>
      </c>
      <c r="H47" s="15"/>
      <c r="I47" s="15"/>
      <c r="J47" s="21"/>
      <c r="K47" s="66" t="s">
        <v>29</v>
      </c>
    </row>
    <row r="48" spans="1:13" ht="27.75" customHeight="1">
      <c r="A48" s="12"/>
      <c r="B48" s="13"/>
      <c r="C48" s="208"/>
      <c r="D48" s="210"/>
      <c r="E48" s="163" t="s">
        <v>12</v>
      </c>
      <c r="F48" s="164"/>
      <c r="G48" s="42" t="s">
        <v>10</v>
      </c>
      <c r="H48" s="15"/>
      <c r="I48" s="15"/>
      <c r="J48" s="22"/>
      <c r="K48" s="262"/>
    </row>
    <row r="49" spans="1:11" ht="27.75" customHeight="1" thickBot="1">
      <c r="A49" s="12"/>
      <c r="B49" s="13"/>
      <c r="C49" s="67" t="s">
        <v>42</v>
      </c>
      <c r="D49" s="234" t="s">
        <v>11</v>
      </c>
      <c r="E49" s="235"/>
      <c r="F49" s="236"/>
      <c r="G49" s="43" t="s">
        <v>10</v>
      </c>
      <c r="H49" s="15"/>
      <c r="I49" s="15"/>
      <c r="J49" s="21"/>
      <c r="K49" s="263"/>
    </row>
    <row r="50" spans="1:11" ht="9" customHeight="1" thickBot="1">
      <c r="A50" s="12"/>
      <c r="B50" s="13"/>
      <c r="C50" s="14"/>
      <c r="D50" s="16"/>
      <c r="E50" s="17"/>
      <c r="F50" s="15"/>
      <c r="G50" s="15"/>
      <c r="H50" s="15"/>
      <c r="I50" s="15"/>
      <c r="J50" s="21"/>
      <c r="K50" s="263"/>
    </row>
    <row r="51" spans="1:11" ht="27" customHeight="1" thickBot="1">
      <c r="A51" s="1"/>
      <c r="B51" s="5"/>
      <c r="C51" s="226" t="s">
        <v>31</v>
      </c>
      <c r="D51" s="228" t="s">
        <v>33</v>
      </c>
      <c r="E51" s="228"/>
      <c r="F51" s="228"/>
      <c r="G51" s="68">
        <v>45323</v>
      </c>
      <c r="H51" s="7"/>
      <c r="I51" s="7"/>
      <c r="J51" s="23"/>
      <c r="K51" s="264"/>
    </row>
    <row r="52" spans="1:11" ht="27" customHeight="1" thickBot="1">
      <c r="A52" s="63"/>
      <c r="B52" s="64"/>
      <c r="C52" s="227"/>
      <c r="D52" s="229" t="s">
        <v>34</v>
      </c>
      <c r="E52" s="229"/>
      <c r="F52" s="229"/>
      <c r="G52" s="69">
        <v>45327</v>
      </c>
      <c r="H52" s="64"/>
      <c r="I52" s="8"/>
      <c r="J52" s="23"/>
      <c r="K52" s="15"/>
    </row>
    <row r="53" spans="1:11" ht="11.25" customHeight="1">
      <c r="A53" s="65"/>
      <c r="B53" s="65"/>
      <c r="C53" s="65"/>
      <c r="D53" s="65"/>
      <c r="E53" s="65"/>
      <c r="F53" s="65"/>
      <c r="G53" s="65"/>
      <c r="H53" s="65"/>
      <c r="I53" s="65"/>
      <c r="J53" s="65"/>
      <c r="K53" s="65"/>
    </row>
    <row r="54" spans="1:11" ht="365.1" customHeight="1">
      <c r="A54" s="230" t="s">
        <v>41</v>
      </c>
      <c r="B54" s="230"/>
      <c r="C54" s="230"/>
      <c r="D54" s="230"/>
      <c r="E54" s="230"/>
      <c r="F54" s="230"/>
      <c r="G54" s="230"/>
      <c r="H54" s="230"/>
      <c r="I54" s="230"/>
      <c r="J54" s="230"/>
      <c r="K54" s="230"/>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197.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A54:K54"/>
    <mergeCell ref="E48:F48"/>
    <mergeCell ref="G39:K39"/>
    <mergeCell ref="G40:K40"/>
    <mergeCell ref="G41:K41"/>
    <mergeCell ref="C51:C52"/>
    <mergeCell ref="D51:F51"/>
    <mergeCell ref="D52:F52"/>
    <mergeCell ref="K48:K51"/>
    <mergeCell ref="A43:B45"/>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G25:K25"/>
    <mergeCell ref="G26:K26"/>
    <mergeCell ref="G27:K27"/>
    <mergeCell ref="G28:K28"/>
    <mergeCell ref="G29:K29"/>
    <mergeCell ref="G20:K20"/>
    <mergeCell ref="G21:K21"/>
    <mergeCell ref="G22:K22"/>
    <mergeCell ref="G23:K23"/>
    <mergeCell ref="G24:K24"/>
    <mergeCell ref="G15:K15"/>
    <mergeCell ref="G16:K16"/>
    <mergeCell ref="G17:K17"/>
    <mergeCell ref="G18:K18"/>
    <mergeCell ref="G19:K19"/>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42">
    <cfRule type="expression" dxfId="32" priority="7">
      <formula>$B12="Hol"</formula>
    </cfRule>
    <cfRule type="expression" dxfId="31" priority="8">
      <formula>$B12="Sun"</formula>
    </cfRule>
    <cfRule type="expression" dxfId="30" priority="9">
      <formula>$B12="Sat"</formula>
    </cfRule>
  </conditionalFormatting>
  <conditionalFormatting sqref="C4:D4">
    <cfRule type="expression" dxfId="29" priority="6">
      <formula>$C$4&lt;&gt;""</formula>
    </cfRule>
  </conditionalFormatting>
  <conditionalFormatting sqref="C5:D5">
    <cfRule type="expression" dxfId="28" priority="5">
      <formula>$C$5&lt;&gt;""</formula>
    </cfRule>
  </conditionalFormatting>
  <conditionalFormatting sqref="G4:K4">
    <cfRule type="expression" dxfId="27" priority="4">
      <formula>$G$4&lt;&gt;""</formula>
    </cfRule>
  </conditionalFormatting>
  <conditionalFormatting sqref="G5:I5">
    <cfRule type="expression" dxfId="26" priority="3">
      <formula>$G$5&lt;&gt;""</formula>
    </cfRule>
  </conditionalFormatting>
  <conditionalFormatting sqref="G6:I6">
    <cfRule type="expression" dxfId="25" priority="2">
      <formula>$G$6&lt;&gt;""</formula>
    </cfRule>
  </conditionalFormatting>
  <dataValidations count="1">
    <dataValidation type="list" allowBlank="1" showInputMessage="1" showErrorMessage="1" sqref="F12:F42" xr:uid="{00000000-0002-0000-09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F3B18AE-9DFE-4AC7-A1FA-43E891E2D11B}">
            <xm:f>Apr!$G$6&lt;&gt;""</xm:f>
            <x14:dxf>
              <fill>
                <patternFill patternType="none">
                  <bgColor auto="1"/>
                </patternFill>
              </fill>
            </x14:dxf>
          </x14:cfRule>
          <xm:sqref>G7:I8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65"/>
  <sheetViews>
    <sheetView tabSelected="1" view="pageBreakPreview" topLeftCell="A22"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EDATE(Apr!A2,10)</f>
        <v>45323</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20.2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45323</v>
      </c>
      <c r="B12" s="19" t="str">
        <f>TEXT(A12,"ddd")</f>
        <v>Thu</v>
      </c>
      <c r="C12" s="31"/>
      <c r="D12" s="32"/>
      <c r="E12" s="35"/>
      <c r="F12" s="72"/>
      <c r="G12" s="167"/>
      <c r="H12" s="167"/>
      <c r="I12" s="167"/>
      <c r="J12" s="167"/>
      <c r="K12" s="168"/>
      <c r="L12" s="62"/>
      <c r="M12" s="81" t="s">
        <v>17</v>
      </c>
    </row>
    <row r="13" spans="1:13" s="28" customFormat="1" ht="17.25" customHeight="1">
      <c r="A13" s="70">
        <f>A12+1</f>
        <v>45324</v>
      </c>
      <c r="B13" s="19" t="str">
        <f>TEXT(A13,"ddd")</f>
        <v>Fri</v>
      </c>
      <c r="C13" s="33"/>
      <c r="D13" s="34"/>
      <c r="E13" s="35"/>
      <c r="F13" s="36"/>
      <c r="G13" s="159"/>
      <c r="H13" s="159"/>
      <c r="I13" s="159"/>
      <c r="J13" s="159"/>
      <c r="K13" s="160"/>
      <c r="L13" s="62"/>
      <c r="M13" s="82" t="s">
        <v>47</v>
      </c>
    </row>
    <row r="14" spans="1:13" s="28" customFormat="1" ht="17.25" customHeight="1">
      <c r="A14" s="70">
        <f t="shared" ref="A14:A40" si="0">A13+1</f>
        <v>45325</v>
      </c>
      <c r="B14" s="19" t="str">
        <f t="shared" ref="B14:B40" si="1">TEXT(A14,"ddd")</f>
        <v>Sat</v>
      </c>
      <c r="C14" s="33"/>
      <c r="D14" s="34"/>
      <c r="E14" s="35"/>
      <c r="F14" s="36"/>
      <c r="G14" s="159"/>
      <c r="H14" s="159"/>
      <c r="I14" s="159"/>
      <c r="J14" s="159"/>
      <c r="K14" s="160"/>
      <c r="L14" s="62"/>
      <c r="M14" s="82" t="s">
        <v>45</v>
      </c>
    </row>
    <row r="15" spans="1:13" s="28" customFormat="1" ht="17.25" customHeight="1">
      <c r="A15" s="70">
        <f t="shared" si="0"/>
        <v>45326</v>
      </c>
      <c r="B15" s="19" t="str">
        <f t="shared" si="1"/>
        <v>Sun</v>
      </c>
      <c r="C15" s="33"/>
      <c r="D15" s="34"/>
      <c r="E15" s="35"/>
      <c r="F15" s="36"/>
      <c r="G15" s="159"/>
      <c r="H15" s="159"/>
      <c r="I15" s="159"/>
      <c r="J15" s="159"/>
      <c r="K15" s="160"/>
      <c r="L15" s="62"/>
      <c r="M15" s="82" t="s">
        <v>18</v>
      </c>
    </row>
    <row r="16" spans="1:13" s="28" customFormat="1" ht="17.25" customHeight="1">
      <c r="A16" s="70">
        <f t="shared" si="0"/>
        <v>45327</v>
      </c>
      <c r="B16" s="19" t="str">
        <f t="shared" si="1"/>
        <v>Mon</v>
      </c>
      <c r="C16" s="33"/>
      <c r="D16" s="34"/>
      <c r="E16" s="35"/>
      <c r="F16" s="36"/>
      <c r="G16" s="159"/>
      <c r="H16" s="159"/>
      <c r="I16" s="159"/>
      <c r="J16" s="159"/>
      <c r="K16" s="160"/>
      <c r="L16" s="62"/>
      <c r="M16" s="82" t="s">
        <v>19</v>
      </c>
    </row>
    <row r="17" spans="1:13" s="28" customFormat="1" ht="17.25" customHeight="1">
      <c r="A17" s="70">
        <f t="shared" si="0"/>
        <v>45328</v>
      </c>
      <c r="B17" s="19" t="str">
        <f t="shared" si="1"/>
        <v>Tue</v>
      </c>
      <c r="C17" s="37"/>
      <c r="D17" s="38"/>
      <c r="E17" s="35"/>
      <c r="F17" s="36"/>
      <c r="G17" s="159"/>
      <c r="H17" s="159"/>
      <c r="I17" s="159"/>
      <c r="J17" s="159"/>
      <c r="K17" s="160"/>
      <c r="L17" s="62"/>
      <c r="M17" s="82" t="s">
        <v>20</v>
      </c>
    </row>
    <row r="18" spans="1:13" s="28" customFormat="1" ht="17.25" customHeight="1">
      <c r="A18" s="70">
        <f t="shared" si="0"/>
        <v>45329</v>
      </c>
      <c r="B18" s="19" t="str">
        <f t="shared" si="1"/>
        <v>Wed</v>
      </c>
      <c r="C18" s="37"/>
      <c r="D18" s="38"/>
      <c r="E18" s="35"/>
      <c r="F18" s="36"/>
      <c r="G18" s="159"/>
      <c r="H18" s="159"/>
      <c r="I18" s="159"/>
      <c r="J18" s="159"/>
      <c r="K18" s="160"/>
      <c r="L18" s="62"/>
      <c r="M18" s="82" t="s">
        <v>46</v>
      </c>
    </row>
    <row r="19" spans="1:13" s="28" customFormat="1" ht="17.25" customHeight="1">
      <c r="A19" s="70">
        <f t="shared" si="0"/>
        <v>45330</v>
      </c>
      <c r="B19" s="19" t="str">
        <f t="shared" si="1"/>
        <v>Thu</v>
      </c>
      <c r="C19" s="33"/>
      <c r="D19" s="34"/>
      <c r="E19" s="35"/>
      <c r="F19" s="36"/>
      <c r="G19" s="159"/>
      <c r="H19" s="159"/>
      <c r="I19" s="159"/>
      <c r="J19" s="159"/>
      <c r="K19" s="160"/>
      <c r="L19" s="62"/>
      <c r="M19" s="7"/>
    </row>
    <row r="20" spans="1:13" s="28" customFormat="1" ht="17.25" customHeight="1">
      <c r="A20" s="70">
        <f t="shared" si="0"/>
        <v>45331</v>
      </c>
      <c r="B20" s="19" t="str">
        <f t="shared" si="1"/>
        <v>Fri</v>
      </c>
      <c r="C20" s="33"/>
      <c r="D20" s="34"/>
      <c r="E20" s="35"/>
      <c r="F20" s="36"/>
      <c r="G20" s="159"/>
      <c r="H20" s="159"/>
      <c r="I20" s="159"/>
      <c r="J20" s="159"/>
      <c r="K20" s="160"/>
      <c r="L20" s="62"/>
      <c r="M20" s="2"/>
    </row>
    <row r="21" spans="1:13" s="28" customFormat="1" ht="17.25" customHeight="1">
      <c r="A21" s="70">
        <f t="shared" si="0"/>
        <v>45332</v>
      </c>
      <c r="B21" s="19" t="str">
        <f t="shared" si="1"/>
        <v>Sat</v>
      </c>
      <c r="C21" s="33"/>
      <c r="D21" s="34"/>
      <c r="E21" s="35"/>
      <c r="F21" s="36"/>
      <c r="G21" s="159"/>
      <c r="H21" s="159"/>
      <c r="I21" s="159"/>
      <c r="J21" s="159"/>
      <c r="K21" s="160"/>
      <c r="L21" s="62"/>
      <c r="M21" s="2"/>
    </row>
    <row r="22" spans="1:13" s="28" customFormat="1" ht="17.25" customHeight="1">
      <c r="A22" s="70">
        <f t="shared" si="0"/>
        <v>45333</v>
      </c>
      <c r="B22" s="19" t="s">
        <v>67</v>
      </c>
      <c r="C22" s="33"/>
      <c r="D22" s="34"/>
      <c r="E22" s="35"/>
      <c r="F22" s="36"/>
      <c r="G22" s="159"/>
      <c r="H22" s="159"/>
      <c r="I22" s="159"/>
      <c r="J22" s="159"/>
      <c r="K22" s="160"/>
      <c r="L22" s="62"/>
      <c r="M22" s="2"/>
    </row>
    <row r="23" spans="1:13" s="28" customFormat="1" ht="17.25" customHeight="1">
      <c r="A23" s="70">
        <f t="shared" si="0"/>
        <v>45334</v>
      </c>
      <c r="B23" s="19" t="s">
        <v>67</v>
      </c>
      <c r="C23" s="33"/>
      <c r="D23" s="34"/>
      <c r="E23" s="35"/>
      <c r="F23" s="36"/>
      <c r="G23" s="159"/>
      <c r="H23" s="159"/>
      <c r="I23" s="159"/>
      <c r="J23" s="159"/>
      <c r="K23" s="160"/>
      <c r="L23" s="62"/>
      <c r="M23" s="2"/>
    </row>
    <row r="24" spans="1:13" s="28" customFormat="1" ht="17.25" customHeight="1">
      <c r="A24" s="70">
        <f t="shared" si="0"/>
        <v>45335</v>
      </c>
      <c r="B24" s="19" t="str">
        <f t="shared" si="1"/>
        <v>Tue</v>
      </c>
      <c r="C24" s="37"/>
      <c r="D24" s="38"/>
      <c r="E24" s="35"/>
      <c r="F24" s="36"/>
      <c r="G24" s="159"/>
      <c r="H24" s="159"/>
      <c r="I24" s="159"/>
      <c r="J24" s="159"/>
      <c r="K24" s="160"/>
      <c r="L24" s="62"/>
      <c r="M24" s="4"/>
    </row>
    <row r="25" spans="1:13" s="28" customFormat="1" ht="17.25" customHeight="1">
      <c r="A25" s="70">
        <f t="shared" si="0"/>
        <v>45336</v>
      </c>
      <c r="B25" s="19" t="str">
        <f t="shared" si="1"/>
        <v>Wed</v>
      </c>
      <c r="C25" s="37"/>
      <c r="D25" s="38"/>
      <c r="E25" s="35"/>
      <c r="F25" s="36"/>
      <c r="G25" s="159"/>
      <c r="H25" s="159"/>
      <c r="I25" s="159"/>
      <c r="J25" s="159"/>
      <c r="K25" s="160"/>
      <c r="L25" s="62"/>
      <c r="M25" s="4"/>
    </row>
    <row r="26" spans="1:13" s="28" customFormat="1" ht="17.25" customHeight="1">
      <c r="A26" s="70">
        <f t="shared" si="0"/>
        <v>45337</v>
      </c>
      <c r="B26" s="19" t="str">
        <f t="shared" si="1"/>
        <v>Thu</v>
      </c>
      <c r="C26" s="33"/>
      <c r="D26" s="34"/>
      <c r="E26" s="35"/>
      <c r="F26" s="36"/>
      <c r="G26" s="159"/>
      <c r="H26" s="159"/>
      <c r="I26" s="159"/>
      <c r="J26" s="159"/>
      <c r="K26" s="160"/>
      <c r="L26" s="62"/>
      <c r="M26" s="2"/>
    </row>
    <row r="27" spans="1:13" s="28" customFormat="1" ht="17.25" customHeight="1">
      <c r="A27" s="70">
        <f t="shared" si="0"/>
        <v>45338</v>
      </c>
      <c r="B27" s="19" t="str">
        <f t="shared" si="1"/>
        <v>Fri</v>
      </c>
      <c r="C27" s="33"/>
      <c r="D27" s="34"/>
      <c r="E27" s="35"/>
      <c r="F27" s="36"/>
      <c r="G27" s="159"/>
      <c r="H27" s="159"/>
      <c r="I27" s="159"/>
      <c r="J27" s="159"/>
      <c r="K27" s="160"/>
      <c r="L27" s="62"/>
      <c r="M27" s="2"/>
    </row>
    <row r="28" spans="1:13" s="28" customFormat="1" ht="17.25" customHeight="1">
      <c r="A28" s="70">
        <f t="shared" si="0"/>
        <v>45339</v>
      </c>
      <c r="B28" s="19" t="str">
        <f t="shared" si="1"/>
        <v>Sat</v>
      </c>
      <c r="C28" s="33"/>
      <c r="D28" s="34"/>
      <c r="E28" s="35"/>
      <c r="F28" s="36"/>
      <c r="G28" s="159"/>
      <c r="H28" s="159"/>
      <c r="I28" s="159"/>
      <c r="J28" s="159"/>
      <c r="K28" s="160"/>
      <c r="L28" s="62"/>
      <c r="M28" s="2"/>
    </row>
    <row r="29" spans="1:13" s="28" customFormat="1" ht="17.25" customHeight="1">
      <c r="A29" s="70">
        <f t="shared" si="0"/>
        <v>45340</v>
      </c>
      <c r="B29" s="19" t="str">
        <f t="shared" si="1"/>
        <v>Sun</v>
      </c>
      <c r="C29" s="33"/>
      <c r="D29" s="34"/>
      <c r="E29" s="35"/>
      <c r="F29" s="36"/>
      <c r="G29" s="159"/>
      <c r="H29" s="159"/>
      <c r="I29" s="159"/>
      <c r="J29" s="159"/>
      <c r="K29" s="160"/>
      <c r="L29" s="62"/>
      <c r="M29" s="2"/>
    </row>
    <row r="30" spans="1:13" s="28" customFormat="1" ht="17.25" customHeight="1">
      <c r="A30" s="70">
        <f t="shared" si="0"/>
        <v>45341</v>
      </c>
      <c r="B30" s="19" t="str">
        <f t="shared" si="1"/>
        <v>Mon</v>
      </c>
      <c r="C30" s="33"/>
      <c r="D30" s="34"/>
      <c r="E30" s="35"/>
      <c r="F30" s="36"/>
      <c r="G30" s="159"/>
      <c r="H30" s="159"/>
      <c r="I30" s="159"/>
      <c r="J30" s="159"/>
      <c r="K30" s="160"/>
      <c r="L30" s="62"/>
      <c r="M30" s="2"/>
    </row>
    <row r="31" spans="1:13" s="28" customFormat="1" ht="17.25" customHeight="1">
      <c r="A31" s="70">
        <f t="shared" si="0"/>
        <v>45342</v>
      </c>
      <c r="B31" s="19" t="str">
        <f t="shared" si="1"/>
        <v>Tue</v>
      </c>
      <c r="C31" s="33"/>
      <c r="D31" s="34"/>
      <c r="E31" s="35"/>
      <c r="F31" s="36"/>
      <c r="G31" s="159"/>
      <c r="H31" s="159"/>
      <c r="I31" s="159"/>
      <c r="J31" s="159"/>
      <c r="K31" s="160"/>
      <c r="L31" s="62"/>
      <c r="M31" s="4"/>
    </row>
    <row r="32" spans="1:13" s="28" customFormat="1" ht="17.25" customHeight="1">
      <c r="A32" s="70">
        <f t="shared" si="0"/>
        <v>45343</v>
      </c>
      <c r="B32" s="19" t="str">
        <f t="shared" si="1"/>
        <v>Wed</v>
      </c>
      <c r="C32" s="37"/>
      <c r="D32" s="38"/>
      <c r="E32" s="35"/>
      <c r="F32" s="36"/>
      <c r="G32" s="159"/>
      <c r="H32" s="159"/>
      <c r="I32" s="159"/>
      <c r="J32" s="159"/>
      <c r="K32" s="160"/>
      <c r="L32" s="62"/>
      <c r="M32" s="4"/>
    </row>
    <row r="33" spans="1:13" s="28" customFormat="1" ht="17.25" customHeight="1">
      <c r="A33" s="70">
        <f t="shared" si="0"/>
        <v>45344</v>
      </c>
      <c r="B33" s="19" t="str">
        <f t="shared" si="1"/>
        <v>Thu</v>
      </c>
      <c r="C33" s="33"/>
      <c r="D33" s="34"/>
      <c r="E33" s="35"/>
      <c r="F33" s="36"/>
      <c r="G33" s="159"/>
      <c r="H33" s="159"/>
      <c r="I33" s="159"/>
      <c r="J33" s="159"/>
      <c r="K33" s="160"/>
      <c r="L33" s="62"/>
      <c r="M33" s="2"/>
    </row>
    <row r="34" spans="1:13" s="28" customFormat="1" ht="17.25" customHeight="1">
      <c r="A34" s="70">
        <f t="shared" si="0"/>
        <v>45345</v>
      </c>
      <c r="B34" s="19" t="s">
        <v>67</v>
      </c>
      <c r="C34" s="33"/>
      <c r="D34" s="34"/>
      <c r="E34" s="35"/>
      <c r="F34" s="36"/>
      <c r="G34" s="159"/>
      <c r="H34" s="159"/>
      <c r="I34" s="159"/>
      <c r="J34" s="159"/>
      <c r="K34" s="160"/>
      <c r="L34" s="62"/>
      <c r="M34" s="2"/>
    </row>
    <row r="35" spans="1:13" s="28" customFormat="1" ht="17.25" customHeight="1">
      <c r="A35" s="70">
        <f t="shared" si="0"/>
        <v>45346</v>
      </c>
      <c r="B35" s="19" t="str">
        <f t="shared" ref="B35" si="2">TEXT(A35,"ddd")</f>
        <v>Sat</v>
      </c>
      <c r="C35" s="33"/>
      <c r="D35" s="34"/>
      <c r="E35" s="35"/>
      <c r="F35" s="36"/>
      <c r="G35" s="159"/>
      <c r="H35" s="159"/>
      <c r="I35" s="159"/>
      <c r="J35" s="159"/>
      <c r="K35" s="160"/>
      <c r="L35" s="62"/>
      <c r="M35" s="2"/>
    </row>
    <row r="36" spans="1:13" s="28" customFormat="1" ht="17.25" customHeight="1">
      <c r="A36" s="70">
        <f t="shared" si="0"/>
        <v>45347</v>
      </c>
      <c r="B36" s="19" t="str">
        <f t="shared" si="1"/>
        <v>Sun</v>
      </c>
      <c r="C36" s="33"/>
      <c r="D36" s="34"/>
      <c r="E36" s="35"/>
      <c r="F36" s="36"/>
      <c r="G36" s="159"/>
      <c r="H36" s="159"/>
      <c r="I36" s="159"/>
      <c r="J36" s="159"/>
      <c r="K36" s="160"/>
      <c r="L36" s="62"/>
      <c r="M36" s="2"/>
    </row>
    <row r="37" spans="1:13" s="28" customFormat="1" ht="17.25" customHeight="1">
      <c r="A37" s="70">
        <f t="shared" si="0"/>
        <v>45348</v>
      </c>
      <c r="B37" s="19" t="str">
        <f t="shared" si="1"/>
        <v>Mon</v>
      </c>
      <c r="C37" s="33"/>
      <c r="D37" s="34"/>
      <c r="E37" s="35"/>
      <c r="F37" s="36"/>
      <c r="G37" s="159"/>
      <c r="H37" s="159"/>
      <c r="I37" s="159"/>
      <c r="J37" s="159"/>
      <c r="K37" s="160"/>
      <c r="L37" s="62"/>
      <c r="M37" s="2"/>
    </row>
    <row r="38" spans="1:13" s="28" customFormat="1" ht="17.25" customHeight="1">
      <c r="A38" s="70">
        <f t="shared" si="0"/>
        <v>45349</v>
      </c>
      <c r="B38" s="19" t="str">
        <f t="shared" si="1"/>
        <v>Tue</v>
      </c>
      <c r="C38" s="37"/>
      <c r="D38" s="38"/>
      <c r="E38" s="35"/>
      <c r="F38" s="36"/>
      <c r="G38" s="159"/>
      <c r="H38" s="159"/>
      <c r="I38" s="159"/>
      <c r="J38" s="159"/>
      <c r="K38" s="160"/>
      <c r="L38" s="62"/>
      <c r="M38" s="4"/>
    </row>
    <row r="39" spans="1:13" s="28" customFormat="1" ht="17.25" customHeight="1">
      <c r="A39" s="70">
        <f t="shared" si="0"/>
        <v>45350</v>
      </c>
      <c r="B39" s="19" t="str">
        <f t="shared" si="1"/>
        <v>Wed</v>
      </c>
      <c r="C39" s="37"/>
      <c r="D39" s="38"/>
      <c r="E39" s="35"/>
      <c r="F39" s="36"/>
      <c r="G39" s="159"/>
      <c r="H39" s="159"/>
      <c r="I39" s="159"/>
      <c r="J39" s="159"/>
      <c r="K39" s="160"/>
      <c r="L39" s="62"/>
      <c r="M39" s="4"/>
    </row>
    <row r="40" spans="1:13" s="28" customFormat="1" ht="17.25" customHeight="1" thickBot="1">
      <c r="A40" s="156">
        <f t="shared" si="0"/>
        <v>45351</v>
      </c>
      <c r="B40" s="152" t="str">
        <f t="shared" si="1"/>
        <v>Thu</v>
      </c>
      <c r="C40" s="157"/>
      <c r="D40" s="158"/>
      <c r="E40" s="73"/>
      <c r="F40" s="74"/>
      <c r="G40" s="270"/>
      <c r="H40" s="270"/>
      <c r="I40" s="270"/>
      <c r="J40" s="270"/>
      <c r="K40" s="271"/>
      <c r="L40" s="62"/>
      <c r="M40" s="4"/>
    </row>
    <row r="41" spans="1:13" s="29" customFormat="1" ht="18" customHeight="1" thickBot="1">
      <c r="A41" s="213" t="s">
        <v>30</v>
      </c>
      <c r="B41" s="214"/>
      <c r="C41" s="153"/>
      <c r="D41" s="154"/>
      <c r="E41" s="155">
        <f>SUM(E12:E40)</f>
        <v>0</v>
      </c>
      <c r="F41" s="15"/>
      <c r="G41" s="15"/>
      <c r="H41" s="15"/>
      <c r="I41" s="15"/>
      <c r="J41" s="15"/>
      <c r="K41" s="15"/>
      <c r="L41" s="61"/>
      <c r="M41" s="2"/>
    </row>
    <row r="42" spans="1:13" s="29" customFormat="1" ht="18" customHeight="1" thickBot="1">
      <c r="A42" s="213"/>
      <c r="B42" s="214"/>
      <c r="C42" s="261">
        <f>A2</f>
        <v>45323</v>
      </c>
      <c r="D42" s="207"/>
      <c r="E42" s="151">
        <f>7.5*19</f>
        <v>142.5</v>
      </c>
      <c r="F42" s="15"/>
      <c r="G42" s="15"/>
      <c r="H42" s="15"/>
      <c r="I42" s="15"/>
      <c r="J42" s="15"/>
      <c r="K42" s="15"/>
      <c r="L42" s="61"/>
      <c r="M42" s="2"/>
    </row>
    <row r="43" spans="1:13" s="29" customFormat="1" ht="18" customHeight="1" thickBot="1">
      <c r="A43" s="215"/>
      <c r="B43" s="216"/>
      <c r="C43" s="131"/>
      <c r="D43" s="131" t="s">
        <v>66</v>
      </c>
      <c r="E43" s="132">
        <f>E41-E42</f>
        <v>-142.5</v>
      </c>
      <c r="F43" s="15"/>
      <c r="G43" s="15"/>
      <c r="H43" s="15"/>
      <c r="I43" s="15"/>
      <c r="J43" s="15"/>
      <c r="K43" s="15"/>
      <c r="L43" s="61"/>
      <c r="M43" s="2"/>
    </row>
    <row r="44" spans="1:13" s="29" customFormat="1" ht="8.1" customHeight="1" thickBot="1">
      <c r="A44" s="12"/>
      <c r="B44" s="13"/>
      <c r="C44" s="51"/>
      <c r="D44" s="51"/>
      <c r="E44" s="25"/>
      <c r="F44" s="15"/>
      <c r="G44" s="15"/>
      <c r="H44" s="15"/>
      <c r="I44" s="15"/>
      <c r="J44" s="15"/>
      <c r="K44" s="15"/>
      <c r="L44" s="61"/>
      <c r="M44" s="2"/>
    </row>
    <row r="45" spans="1:13" ht="27.75" customHeight="1" thickBot="1">
      <c r="A45" s="12"/>
      <c r="B45" s="13"/>
      <c r="C45" s="208" t="s">
        <v>42</v>
      </c>
      <c r="D45" s="209" t="s">
        <v>0</v>
      </c>
      <c r="E45" s="161" t="s">
        <v>1</v>
      </c>
      <c r="F45" s="162"/>
      <c r="G45" s="41" t="s">
        <v>10</v>
      </c>
      <c r="H45" s="15"/>
      <c r="I45" s="15"/>
      <c r="J45" s="21"/>
      <c r="K45" s="66" t="s">
        <v>29</v>
      </c>
    </row>
    <row r="46" spans="1:13" ht="27.75" customHeight="1">
      <c r="A46" s="12"/>
      <c r="B46" s="13"/>
      <c r="C46" s="208"/>
      <c r="D46" s="210"/>
      <c r="E46" s="163" t="s">
        <v>12</v>
      </c>
      <c r="F46" s="164"/>
      <c r="G46" s="42" t="s">
        <v>10</v>
      </c>
      <c r="H46" s="15"/>
      <c r="I46" s="15"/>
      <c r="J46" s="22"/>
      <c r="K46" s="262"/>
    </row>
    <row r="47" spans="1:13" ht="27.75" customHeight="1" thickBot="1">
      <c r="A47" s="12"/>
      <c r="B47" s="13"/>
      <c r="C47" s="67" t="s">
        <v>42</v>
      </c>
      <c r="D47" s="234" t="s">
        <v>11</v>
      </c>
      <c r="E47" s="235"/>
      <c r="F47" s="236"/>
      <c r="G47" s="43" t="s">
        <v>10</v>
      </c>
      <c r="H47" s="15"/>
      <c r="I47" s="15"/>
      <c r="J47" s="21"/>
      <c r="K47" s="263"/>
    </row>
    <row r="48" spans="1:13" ht="10.5" customHeight="1" thickBot="1">
      <c r="A48" s="12"/>
      <c r="B48" s="13"/>
      <c r="C48" s="14"/>
      <c r="D48" s="16"/>
      <c r="E48" s="17"/>
      <c r="F48" s="15"/>
      <c r="G48" s="15"/>
      <c r="H48" s="15"/>
      <c r="I48" s="15"/>
      <c r="J48" s="21"/>
      <c r="K48" s="263"/>
    </row>
    <row r="49" spans="1:11" ht="27" customHeight="1" thickBot="1">
      <c r="A49" s="1"/>
      <c r="B49" s="5"/>
      <c r="C49" s="226" t="s">
        <v>31</v>
      </c>
      <c r="D49" s="228" t="s">
        <v>40</v>
      </c>
      <c r="E49" s="228"/>
      <c r="F49" s="228"/>
      <c r="G49" s="68">
        <v>45352</v>
      </c>
      <c r="H49" s="7"/>
      <c r="I49" s="7"/>
      <c r="J49" s="23"/>
      <c r="K49" s="264"/>
    </row>
    <row r="50" spans="1:11" ht="27" customHeight="1" thickBot="1">
      <c r="A50" s="63"/>
      <c r="B50" s="64"/>
      <c r="C50" s="227"/>
      <c r="D50" s="229" t="s">
        <v>34</v>
      </c>
      <c r="E50" s="229"/>
      <c r="F50" s="229"/>
      <c r="G50" s="69">
        <v>45355</v>
      </c>
      <c r="H50" s="64"/>
      <c r="I50" s="8"/>
      <c r="J50" s="23"/>
      <c r="K50" s="15"/>
    </row>
    <row r="51" spans="1:11" ht="9.75" customHeight="1">
      <c r="A51" s="65"/>
      <c r="B51" s="65"/>
      <c r="C51" s="65"/>
      <c r="D51" s="65"/>
      <c r="E51" s="65"/>
      <c r="F51" s="65"/>
      <c r="G51" s="65"/>
      <c r="H51" s="65"/>
      <c r="I51" s="65"/>
      <c r="J51" s="65"/>
      <c r="K51" s="65"/>
    </row>
    <row r="52" spans="1:11" ht="364.5" customHeight="1">
      <c r="A52" s="230" t="s">
        <v>41</v>
      </c>
      <c r="B52" s="230"/>
      <c r="C52" s="230"/>
      <c r="D52" s="230"/>
      <c r="E52" s="230"/>
      <c r="F52" s="230"/>
      <c r="G52" s="230"/>
      <c r="H52" s="230"/>
      <c r="I52" s="230"/>
      <c r="J52" s="230"/>
      <c r="K52" s="230"/>
    </row>
    <row r="53" spans="1:11" ht="22.5" customHeight="1">
      <c r="A53" s="49"/>
      <c r="B53" s="49"/>
      <c r="C53" s="49"/>
      <c r="D53" s="49"/>
      <c r="E53" s="49"/>
      <c r="F53" s="49"/>
      <c r="G53" s="49"/>
      <c r="H53" s="49"/>
      <c r="I53" s="49"/>
      <c r="J53" s="49"/>
      <c r="K53" s="49"/>
    </row>
    <row r="54" spans="1:11" ht="22.5" customHeight="1">
      <c r="A54" s="49"/>
      <c r="B54" s="49"/>
      <c r="C54" s="49"/>
      <c r="D54" s="49"/>
      <c r="E54" s="49"/>
      <c r="F54" s="49"/>
      <c r="G54" s="49"/>
      <c r="H54" s="49"/>
      <c r="I54" s="49"/>
      <c r="J54" s="49"/>
      <c r="K54" s="49"/>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10" customHeight="1">
      <c r="A59" s="49"/>
      <c r="B59" s="49"/>
      <c r="C59" s="49"/>
      <c r="D59" s="49"/>
      <c r="E59" s="49"/>
      <c r="F59" s="49"/>
      <c r="G59" s="49"/>
      <c r="H59" s="49"/>
      <c r="I59" s="49"/>
      <c r="J59" s="49"/>
      <c r="K59" s="49"/>
    </row>
    <row r="60" spans="1:11">
      <c r="A60" s="1"/>
      <c r="B60" s="1"/>
      <c r="C60" s="2"/>
      <c r="D60" s="2"/>
      <c r="E60" s="2"/>
      <c r="F60" s="2"/>
      <c r="G60" s="2"/>
      <c r="H60" s="2"/>
      <c r="I60" s="2"/>
      <c r="J60" s="2"/>
      <c r="K60" s="2"/>
    </row>
    <row r="61" spans="1:11">
      <c r="A61" s="1"/>
      <c r="B61" s="1"/>
      <c r="C61" s="2"/>
      <c r="D61" s="2"/>
      <c r="E61" s="2"/>
      <c r="F61" s="2"/>
      <c r="G61" s="2"/>
      <c r="H61" s="2"/>
      <c r="I61" s="2"/>
      <c r="J61" s="2"/>
      <c r="K61" s="2"/>
    </row>
    <row r="62" spans="1:11" ht="11.25" customHeight="1">
      <c r="A62" s="1"/>
      <c r="B62" s="1"/>
      <c r="C62" s="2"/>
      <c r="D62" s="2"/>
      <c r="E62" s="2"/>
      <c r="F62" s="2"/>
      <c r="G62" s="2"/>
      <c r="H62" s="2"/>
      <c r="I62" s="2"/>
      <c r="J62" s="2"/>
      <c r="K62" s="2"/>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sheetData>
  <mergeCells count="63">
    <mergeCell ref="D50:F50"/>
    <mergeCell ref="K46:K49"/>
    <mergeCell ref="A52:K52"/>
    <mergeCell ref="G36:K36"/>
    <mergeCell ref="G37:K37"/>
    <mergeCell ref="G38:K38"/>
    <mergeCell ref="C45:C46"/>
    <mergeCell ref="D45:D46"/>
    <mergeCell ref="C49:C50"/>
    <mergeCell ref="D49:F49"/>
    <mergeCell ref="E45:F45"/>
    <mergeCell ref="A41:B43"/>
    <mergeCell ref="G39:K39"/>
    <mergeCell ref="G35:K35"/>
    <mergeCell ref="E46:F46"/>
    <mergeCell ref="D47:F47"/>
    <mergeCell ref="C42:D42"/>
    <mergeCell ref="G40:K40"/>
    <mergeCell ref="G30:K30"/>
    <mergeCell ref="G31:K31"/>
    <mergeCell ref="G32:K32"/>
    <mergeCell ref="G33:K33"/>
    <mergeCell ref="G34:K34"/>
    <mergeCell ref="G25:K25"/>
    <mergeCell ref="G26:K26"/>
    <mergeCell ref="G27:K27"/>
    <mergeCell ref="G28:K28"/>
    <mergeCell ref="G29:K29"/>
    <mergeCell ref="G20:K20"/>
    <mergeCell ref="G21:K21"/>
    <mergeCell ref="G22:K22"/>
    <mergeCell ref="G23:K23"/>
    <mergeCell ref="G24:K24"/>
    <mergeCell ref="G15:K15"/>
    <mergeCell ref="G16:K16"/>
    <mergeCell ref="G17:K17"/>
    <mergeCell ref="G18:K18"/>
    <mergeCell ref="G19:K19"/>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C40:K40 C38:K38 A38:B40 A12:K37">
    <cfRule type="expression" dxfId="23" priority="10">
      <formula>$B12="Hol"</formula>
    </cfRule>
    <cfRule type="expression" dxfId="22" priority="11">
      <formula>$B12="Sun"</formula>
    </cfRule>
    <cfRule type="expression" dxfId="21" priority="12">
      <formula>$B12="Sat"</formula>
    </cfRule>
  </conditionalFormatting>
  <conditionalFormatting sqref="C4:D4">
    <cfRule type="expression" dxfId="20" priority="9">
      <formula>$C$4&lt;&gt;""</formula>
    </cfRule>
  </conditionalFormatting>
  <conditionalFormatting sqref="C5:D5">
    <cfRule type="expression" dxfId="19" priority="8">
      <formula>$C$5&lt;&gt;""</formula>
    </cfRule>
  </conditionalFormatting>
  <conditionalFormatting sqref="G4:K4">
    <cfRule type="expression" dxfId="18" priority="7">
      <formula>$G$4&lt;&gt;""</formula>
    </cfRule>
  </conditionalFormatting>
  <conditionalFormatting sqref="G5:I5">
    <cfRule type="expression" dxfId="17" priority="6">
      <formula>$G$5&lt;&gt;""</formula>
    </cfRule>
  </conditionalFormatting>
  <conditionalFormatting sqref="G6:I6">
    <cfRule type="expression" dxfId="16" priority="5">
      <formula>$G$6&lt;&gt;""</formula>
    </cfRule>
  </conditionalFormatting>
  <conditionalFormatting sqref="C39:K39">
    <cfRule type="expression" dxfId="15" priority="1">
      <formula>$B39="Hol"</formula>
    </cfRule>
    <cfRule type="expression" dxfId="14" priority="2">
      <formula>$B39="Sun"</formula>
    </cfRule>
    <cfRule type="expression" dxfId="13" priority="3">
      <formula>$B39="Sat"</formula>
    </cfRule>
  </conditionalFormatting>
  <dataValidations count="1">
    <dataValidation type="list" allowBlank="1" showInputMessage="1" showErrorMessage="1" sqref="F12:F40" xr:uid="{00000000-0002-0000-0A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0A88E27-D066-41FA-907B-D2DEFE807A4A}">
            <xm:f>Apr!$G$6&lt;&gt;""</xm:f>
            <x14:dxf>
              <fill>
                <patternFill patternType="none">
                  <bgColor auto="1"/>
                </patternFill>
              </fill>
            </x14:dxf>
          </x14:cfRule>
          <xm:sqref>G7:I8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7"/>
  <sheetViews>
    <sheetView tabSelected="1" view="pageBreakPreview" topLeftCell="A22" zoomScaleNormal="100" zoomScaleSheetLayoutView="100" workbookViewId="0">
      <selection activeCell="G19" sqref="G19:K19"/>
    </sheetView>
  </sheetViews>
  <sheetFormatPr defaultColWidth="9" defaultRowHeight="14.25"/>
  <cols>
    <col min="1" max="2" width="6.375" style="29" customWidth="1"/>
    <col min="3" max="4" width="16.375" style="29" customWidth="1"/>
    <col min="5" max="5" width="13.25" style="29" customWidth="1"/>
    <col min="6" max="6" width="13.625" style="29" bestFit="1" customWidth="1"/>
    <col min="7" max="7" width="20.625" style="29" customWidth="1"/>
    <col min="8" max="8" width="10.625" style="29" customWidth="1"/>
    <col min="9" max="9" width="8.625" style="29" customWidth="1"/>
    <col min="10" max="11" width="15.75" style="29" customWidth="1"/>
    <col min="12" max="12" width="9" style="61"/>
    <col min="13" max="13" width="9" style="2"/>
    <col min="14" max="16384" width="9" style="29"/>
  </cols>
  <sheetData>
    <row r="1" spans="1:13" ht="20.100000000000001" customHeight="1">
      <c r="A1" s="30" t="s">
        <v>27</v>
      </c>
      <c r="B1" s="1"/>
      <c r="C1" s="2"/>
      <c r="D1" s="2"/>
      <c r="E1" s="2"/>
      <c r="F1" s="2"/>
      <c r="G1" s="1"/>
      <c r="H1" s="1"/>
      <c r="I1" s="193" t="s">
        <v>9</v>
      </c>
      <c r="J1" s="194"/>
      <c r="K1" s="194"/>
      <c r="L1" s="58"/>
    </row>
    <row r="2" spans="1:13" ht="24.75" customHeight="1">
      <c r="A2" s="195">
        <f>EDATE(Apr!A2,11)</f>
        <v>45352</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9.5" customHeight="1" thickBot="1">
      <c r="A9" s="9"/>
      <c r="B9" s="10"/>
      <c r="C9" s="11"/>
      <c r="D9" s="11"/>
      <c r="E9" s="20" t="s">
        <v>16</v>
      </c>
      <c r="F9" s="11"/>
      <c r="G9" s="11"/>
      <c r="H9" s="11"/>
      <c r="I9" s="11"/>
      <c r="J9" s="11"/>
      <c r="K9" s="11"/>
      <c r="L9" s="59"/>
    </row>
    <row r="10" spans="1:13" ht="21" customHeight="1">
      <c r="A10" s="223" t="s">
        <v>5</v>
      </c>
      <c r="B10" s="272" t="s">
        <v>6</v>
      </c>
      <c r="C10" s="171" t="s">
        <v>7</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45352</v>
      </c>
      <c r="B12" s="19" t="str">
        <f>TEXT(A12,"ddd")</f>
        <v>Fri</v>
      </c>
      <c r="C12" s="31"/>
      <c r="D12" s="32"/>
      <c r="E12" s="35"/>
      <c r="F12" s="72"/>
      <c r="G12" s="167"/>
      <c r="H12" s="167"/>
      <c r="I12" s="167"/>
      <c r="J12" s="167"/>
      <c r="K12" s="168"/>
      <c r="L12" s="62"/>
      <c r="M12" s="81" t="s">
        <v>17</v>
      </c>
    </row>
    <row r="13" spans="1:13" s="28" customFormat="1" ht="17.25" customHeight="1">
      <c r="A13" s="70">
        <f>A12+1</f>
        <v>45353</v>
      </c>
      <c r="B13" s="19" t="str">
        <f>TEXT(A13,"ddd")</f>
        <v>Sat</v>
      </c>
      <c r="C13" s="33"/>
      <c r="D13" s="34"/>
      <c r="E13" s="35"/>
      <c r="F13" s="36"/>
      <c r="G13" s="159"/>
      <c r="H13" s="159"/>
      <c r="I13" s="159"/>
      <c r="J13" s="159"/>
      <c r="K13" s="160"/>
      <c r="L13" s="62"/>
      <c r="M13" s="82" t="s">
        <v>47</v>
      </c>
    </row>
    <row r="14" spans="1:13" s="28" customFormat="1" ht="17.25" customHeight="1">
      <c r="A14" s="70">
        <f t="shared" ref="A14:A42" si="0">A13+1</f>
        <v>45354</v>
      </c>
      <c r="B14" s="19" t="str">
        <f t="shared" ref="B14:B42" si="1">TEXT(A14,"ddd")</f>
        <v>Sun</v>
      </c>
      <c r="C14" s="33"/>
      <c r="D14" s="34"/>
      <c r="E14" s="35"/>
      <c r="F14" s="36"/>
      <c r="G14" s="159"/>
      <c r="H14" s="159"/>
      <c r="I14" s="159"/>
      <c r="J14" s="159"/>
      <c r="K14" s="160"/>
      <c r="L14" s="62"/>
      <c r="M14" s="82" t="s">
        <v>45</v>
      </c>
    </row>
    <row r="15" spans="1:13" s="28" customFormat="1" ht="17.25" customHeight="1">
      <c r="A15" s="70">
        <f t="shared" si="0"/>
        <v>45355</v>
      </c>
      <c r="B15" s="19" t="str">
        <f t="shared" si="1"/>
        <v>Mon</v>
      </c>
      <c r="C15" s="33"/>
      <c r="D15" s="34"/>
      <c r="E15" s="35"/>
      <c r="F15" s="36"/>
      <c r="G15" s="159"/>
      <c r="H15" s="159"/>
      <c r="I15" s="159"/>
      <c r="J15" s="159"/>
      <c r="K15" s="160"/>
      <c r="L15" s="62"/>
      <c r="M15" s="82" t="s">
        <v>18</v>
      </c>
    </row>
    <row r="16" spans="1:13" s="28" customFormat="1" ht="17.25" customHeight="1">
      <c r="A16" s="70">
        <f t="shared" si="0"/>
        <v>45356</v>
      </c>
      <c r="B16" s="19" t="str">
        <f t="shared" si="1"/>
        <v>Tue</v>
      </c>
      <c r="C16" s="33"/>
      <c r="D16" s="34"/>
      <c r="E16" s="35"/>
      <c r="F16" s="36"/>
      <c r="G16" s="159"/>
      <c r="H16" s="159"/>
      <c r="I16" s="159"/>
      <c r="J16" s="159"/>
      <c r="K16" s="160"/>
      <c r="L16" s="62"/>
      <c r="M16" s="82" t="s">
        <v>19</v>
      </c>
    </row>
    <row r="17" spans="1:13" s="28" customFormat="1" ht="17.25" customHeight="1">
      <c r="A17" s="70">
        <f t="shared" si="0"/>
        <v>45357</v>
      </c>
      <c r="B17" s="19" t="str">
        <f t="shared" si="1"/>
        <v>Wed</v>
      </c>
      <c r="C17" s="37"/>
      <c r="D17" s="38"/>
      <c r="E17" s="35"/>
      <c r="F17" s="36"/>
      <c r="G17" s="159"/>
      <c r="H17" s="159"/>
      <c r="I17" s="159"/>
      <c r="J17" s="159"/>
      <c r="K17" s="160"/>
      <c r="L17" s="62"/>
      <c r="M17" s="82" t="s">
        <v>20</v>
      </c>
    </row>
    <row r="18" spans="1:13" s="28" customFormat="1" ht="17.25" customHeight="1">
      <c r="A18" s="70">
        <f t="shared" si="0"/>
        <v>45358</v>
      </c>
      <c r="B18" s="19" t="str">
        <f t="shared" si="1"/>
        <v>Thu</v>
      </c>
      <c r="C18" s="37"/>
      <c r="D18" s="38"/>
      <c r="E18" s="35"/>
      <c r="F18" s="36"/>
      <c r="G18" s="159"/>
      <c r="H18" s="159"/>
      <c r="I18" s="159"/>
      <c r="J18" s="159"/>
      <c r="K18" s="160"/>
      <c r="L18" s="62"/>
      <c r="M18" s="82" t="s">
        <v>46</v>
      </c>
    </row>
    <row r="19" spans="1:13" s="28" customFormat="1" ht="17.25" customHeight="1">
      <c r="A19" s="70">
        <f t="shared" si="0"/>
        <v>45359</v>
      </c>
      <c r="B19" s="19" t="str">
        <f t="shared" si="1"/>
        <v>Fri</v>
      </c>
      <c r="C19" s="33"/>
      <c r="D19" s="34"/>
      <c r="E19" s="35"/>
      <c r="F19" s="36"/>
      <c r="G19" s="159"/>
      <c r="H19" s="159"/>
      <c r="I19" s="159"/>
      <c r="J19" s="159"/>
      <c r="K19" s="160"/>
      <c r="L19" s="62"/>
      <c r="M19" s="7"/>
    </row>
    <row r="20" spans="1:13" s="28" customFormat="1" ht="17.25" customHeight="1">
      <c r="A20" s="70">
        <f t="shared" si="0"/>
        <v>45360</v>
      </c>
      <c r="B20" s="19" t="str">
        <f t="shared" si="1"/>
        <v>Sat</v>
      </c>
      <c r="C20" s="33"/>
      <c r="D20" s="34"/>
      <c r="E20" s="35"/>
      <c r="F20" s="36"/>
      <c r="G20" s="159"/>
      <c r="H20" s="159"/>
      <c r="I20" s="159"/>
      <c r="J20" s="159"/>
      <c r="K20" s="160"/>
      <c r="L20" s="62"/>
      <c r="M20" s="2"/>
    </row>
    <row r="21" spans="1:13" s="28" customFormat="1" ht="17.25" customHeight="1">
      <c r="A21" s="70">
        <f t="shared" si="0"/>
        <v>45361</v>
      </c>
      <c r="B21" s="19" t="str">
        <f t="shared" si="1"/>
        <v>Sun</v>
      </c>
      <c r="C21" s="33"/>
      <c r="D21" s="34"/>
      <c r="E21" s="35"/>
      <c r="F21" s="36"/>
      <c r="G21" s="159"/>
      <c r="H21" s="159"/>
      <c r="I21" s="159"/>
      <c r="J21" s="159"/>
      <c r="K21" s="160"/>
      <c r="L21" s="62"/>
      <c r="M21" s="2"/>
    </row>
    <row r="22" spans="1:13" s="28" customFormat="1" ht="17.25" customHeight="1">
      <c r="A22" s="70">
        <f t="shared" si="0"/>
        <v>45362</v>
      </c>
      <c r="B22" s="19" t="str">
        <f t="shared" si="1"/>
        <v>Mon</v>
      </c>
      <c r="C22" s="33"/>
      <c r="D22" s="34"/>
      <c r="E22" s="35"/>
      <c r="F22" s="36"/>
      <c r="G22" s="159"/>
      <c r="H22" s="159"/>
      <c r="I22" s="159"/>
      <c r="J22" s="159"/>
      <c r="K22" s="160"/>
      <c r="L22" s="62"/>
      <c r="M22" s="2"/>
    </row>
    <row r="23" spans="1:13" s="28" customFormat="1" ht="17.25" customHeight="1">
      <c r="A23" s="70">
        <f t="shared" si="0"/>
        <v>45363</v>
      </c>
      <c r="B23" s="19" t="str">
        <f t="shared" si="1"/>
        <v>Tue</v>
      </c>
      <c r="C23" s="33"/>
      <c r="D23" s="34"/>
      <c r="E23" s="35"/>
      <c r="F23" s="36"/>
      <c r="G23" s="159"/>
      <c r="H23" s="159"/>
      <c r="I23" s="159"/>
      <c r="J23" s="159"/>
      <c r="K23" s="160"/>
      <c r="L23" s="62"/>
      <c r="M23" s="2"/>
    </row>
    <row r="24" spans="1:13" s="28" customFormat="1" ht="17.25" customHeight="1">
      <c r="A24" s="70">
        <f t="shared" si="0"/>
        <v>45364</v>
      </c>
      <c r="B24" s="19" t="str">
        <f t="shared" si="1"/>
        <v>Wed</v>
      </c>
      <c r="C24" s="37"/>
      <c r="D24" s="38"/>
      <c r="E24" s="35"/>
      <c r="F24" s="36"/>
      <c r="G24" s="159"/>
      <c r="H24" s="159"/>
      <c r="I24" s="159"/>
      <c r="J24" s="159"/>
      <c r="K24" s="160"/>
      <c r="L24" s="62"/>
      <c r="M24" s="4"/>
    </row>
    <row r="25" spans="1:13" s="28" customFormat="1" ht="17.25" customHeight="1">
      <c r="A25" s="70">
        <f t="shared" si="0"/>
        <v>45365</v>
      </c>
      <c r="B25" s="19" t="str">
        <f t="shared" si="1"/>
        <v>Thu</v>
      </c>
      <c r="C25" s="37"/>
      <c r="D25" s="38"/>
      <c r="E25" s="35"/>
      <c r="F25" s="36"/>
      <c r="G25" s="159"/>
      <c r="H25" s="159"/>
      <c r="I25" s="159"/>
      <c r="J25" s="159"/>
      <c r="K25" s="160"/>
      <c r="L25" s="62"/>
      <c r="M25" s="4"/>
    </row>
    <row r="26" spans="1:13" s="28" customFormat="1" ht="17.25" customHeight="1">
      <c r="A26" s="70">
        <f t="shared" si="0"/>
        <v>45366</v>
      </c>
      <c r="B26" s="19" t="str">
        <f t="shared" si="1"/>
        <v>Fri</v>
      </c>
      <c r="C26" s="33"/>
      <c r="D26" s="34"/>
      <c r="E26" s="35"/>
      <c r="F26" s="36"/>
      <c r="G26" s="159"/>
      <c r="H26" s="159"/>
      <c r="I26" s="159"/>
      <c r="J26" s="159"/>
      <c r="K26" s="160"/>
      <c r="L26" s="62"/>
      <c r="M26" s="2"/>
    </row>
    <row r="27" spans="1:13" s="28" customFormat="1" ht="17.25" customHeight="1">
      <c r="A27" s="70">
        <f t="shared" si="0"/>
        <v>45367</v>
      </c>
      <c r="B27" s="19" t="str">
        <f t="shared" si="1"/>
        <v>Sat</v>
      </c>
      <c r="C27" s="33"/>
      <c r="D27" s="34"/>
      <c r="E27" s="35"/>
      <c r="F27" s="36"/>
      <c r="G27" s="159"/>
      <c r="H27" s="159"/>
      <c r="I27" s="159"/>
      <c r="J27" s="159"/>
      <c r="K27" s="160"/>
      <c r="L27" s="62"/>
      <c r="M27" s="2"/>
    </row>
    <row r="28" spans="1:13" s="28" customFormat="1" ht="17.25" customHeight="1">
      <c r="A28" s="70">
        <f t="shared" si="0"/>
        <v>45368</v>
      </c>
      <c r="B28" s="19" t="str">
        <f t="shared" si="1"/>
        <v>Sun</v>
      </c>
      <c r="C28" s="33"/>
      <c r="D28" s="34"/>
      <c r="E28" s="35"/>
      <c r="F28" s="36"/>
      <c r="G28" s="159"/>
      <c r="H28" s="159"/>
      <c r="I28" s="159"/>
      <c r="J28" s="159"/>
      <c r="K28" s="160"/>
      <c r="L28" s="62"/>
      <c r="M28" s="2"/>
    </row>
    <row r="29" spans="1:13" s="28" customFormat="1" ht="17.25" customHeight="1">
      <c r="A29" s="70">
        <f t="shared" si="0"/>
        <v>45369</v>
      </c>
      <c r="B29" s="19" t="str">
        <f t="shared" si="1"/>
        <v>Mon</v>
      </c>
      <c r="C29" s="33"/>
      <c r="D29" s="34"/>
      <c r="E29" s="35"/>
      <c r="F29" s="36"/>
      <c r="G29" s="159"/>
      <c r="H29" s="159"/>
      <c r="I29" s="159"/>
      <c r="J29" s="159"/>
      <c r="K29" s="160"/>
      <c r="L29" s="62"/>
      <c r="M29" s="2"/>
    </row>
    <row r="30" spans="1:13" s="28" customFormat="1" ht="17.25" customHeight="1">
      <c r="A30" s="70">
        <f t="shared" si="0"/>
        <v>45370</v>
      </c>
      <c r="B30" s="19" t="str">
        <f t="shared" si="1"/>
        <v>Tue</v>
      </c>
      <c r="C30" s="33"/>
      <c r="D30" s="34"/>
      <c r="E30" s="35"/>
      <c r="F30" s="36"/>
      <c r="G30" s="159"/>
      <c r="H30" s="159"/>
      <c r="I30" s="159"/>
      <c r="J30" s="159"/>
      <c r="K30" s="160"/>
      <c r="L30" s="62"/>
      <c r="M30" s="2"/>
    </row>
    <row r="31" spans="1:13" s="28" customFormat="1" ht="17.25" customHeight="1">
      <c r="A31" s="70">
        <f t="shared" si="0"/>
        <v>45371</v>
      </c>
      <c r="B31" s="19" t="s">
        <v>67</v>
      </c>
      <c r="C31" s="33"/>
      <c r="D31" s="34"/>
      <c r="E31" s="35"/>
      <c r="F31" s="36"/>
      <c r="G31" s="159"/>
      <c r="H31" s="159"/>
      <c r="I31" s="159"/>
      <c r="J31" s="159"/>
      <c r="K31" s="160"/>
      <c r="L31" s="62"/>
      <c r="M31" s="4"/>
    </row>
    <row r="32" spans="1:13" s="28" customFormat="1" ht="17.25" customHeight="1">
      <c r="A32" s="70">
        <f t="shared" si="0"/>
        <v>45372</v>
      </c>
      <c r="B32" s="19" t="str">
        <f t="shared" ref="B32" si="2">TEXT(A32,"ddd")</f>
        <v>Thu</v>
      </c>
      <c r="C32" s="33"/>
      <c r="D32" s="34"/>
      <c r="E32" s="35"/>
      <c r="F32" s="36"/>
      <c r="G32" s="159"/>
      <c r="H32" s="159"/>
      <c r="I32" s="159"/>
      <c r="J32" s="159"/>
      <c r="K32" s="160"/>
      <c r="L32" s="62"/>
      <c r="M32" s="4"/>
    </row>
    <row r="33" spans="1:13" s="28" customFormat="1" ht="17.25" customHeight="1">
      <c r="A33" s="70">
        <f t="shared" si="0"/>
        <v>45373</v>
      </c>
      <c r="B33" s="19" t="str">
        <f t="shared" si="1"/>
        <v>Fri</v>
      </c>
      <c r="C33" s="33"/>
      <c r="D33" s="34"/>
      <c r="E33" s="35"/>
      <c r="F33" s="36"/>
      <c r="G33" s="159"/>
      <c r="H33" s="159"/>
      <c r="I33" s="159"/>
      <c r="J33" s="159"/>
      <c r="K33" s="160"/>
      <c r="L33" s="62"/>
      <c r="M33" s="2"/>
    </row>
    <row r="34" spans="1:13" s="28" customFormat="1" ht="17.25" customHeight="1">
      <c r="A34" s="70">
        <f t="shared" si="0"/>
        <v>45374</v>
      </c>
      <c r="B34" s="19" t="str">
        <f t="shared" si="1"/>
        <v>Sat</v>
      </c>
      <c r="C34" s="33"/>
      <c r="D34" s="34"/>
      <c r="E34" s="35"/>
      <c r="F34" s="36"/>
      <c r="G34" s="159"/>
      <c r="H34" s="159"/>
      <c r="I34" s="159"/>
      <c r="J34" s="159"/>
      <c r="K34" s="160"/>
      <c r="L34" s="62"/>
      <c r="M34" s="2"/>
    </row>
    <row r="35" spans="1:13" s="28" customFormat="1" ht="17.25" customHeight="1">
      <c r="A35" s="70">
        <f t="shared" si="0"/>
        <v>45375</v>
      </c>
      <c r="B35" s="19" t="str">
        <f t="shared" si="1"/>
        <v>Sun</v>
      </c>
      <c r="C35" s="33"/>
      <c r="D35" s="34"/>
      <c r="E35" s="35"/>
      <c r="F35" s="36"/>
      <c r="G35" s="159"/>
      <c r="H35" s="159"/>
      <c r="I35" s="159"/>
      <c r="J35" s="159"/>
      <c r="K35" s="160"/>
      <c r="L35" s="62"/>
      <c r="M35" s="2"/>
    </row>
    <row r="36" spans="1:13" s="28" customFormat="1" ht="17.25" customHeight="1">
      <c r="A36" s="70">
        <f t="shared" si="0"/>
        <v>45376</v>
      </c>
      <c r="B36" s="19" t="str">
        <f t="shared" si="1"/>
        <v>Mon</v>
      </c>
      <c r="C36" s="33"/>
      <c r="D36" s="34"/>
      <c r="E36" s="35"/>
      <c r="F36" s="36"/>
      <c r="G36" s="159"/>
      <c r="H36" s="159"/>
      <c r="I36" s="159"/>
      <c r="J36" s="159"/>
      <c r="K36" s="160"/>
      <c r="L36" s="62"/>
      <c r="M36" s="2"/>
    </row>
    <row r="37" spans="1:13" s="28" customFormat="1" ht="17.25" customHeight="1">
      <c r="A37" s="70">
        <f t="shared" si="0"/>
        <v>45377</v>
      </c>
      <c r="B37" s="19" t="str">
        <f t="shared" si="1"/>
        <v>Tue</v>
      </c>
      <c r="C37" s="33"/>
      <c r="D37" s="34"/>
      <c r="E37" s="35"/>
      <c r="F37" s="36"/>
      <c r="G37" s="159"/>
      <c r="H37" s="159"/>
      <c r="I37" s="159"/>
      <c r="J37" s="159"/>
      <c r="K37" s="160"/>
      <c r="L37" s="62"/>
      <c r="M37" s="2"/>
    </row>
    <row r="38" spans="1:13" s="28" customFormat="1" ht="17.25" customHeight="1">
      <c r="A38" s="70">
        <f t="shared" si="0"/>
        <v>45378</v>
      </c>
      <c r="B38" s="19" t="str">
        <f t="shared" si="1"/>
        <v>Wed</v>
      </c>
      <c r="C38" s="37"/>
      <c r="D38" s="38"/>
      <c r="E38" s="35"/>
      <c r="F38" s="36"/>
      <c r="G38" s="159"/>
      <c r="H38" s="159"/>
      <c r="I38" s="159"/>
      <c r="J38" s="159"/>
      <c r="K38" s="160"/>
      <c r="L38" s="62"/>
      <c r="M38" s="4"/>
    </row>
    <row r="39" spans="1:13" s="28" customFormat="1" ht="17.25" customHeight="1">
      <c r="A39" s="70">
        <f t="shared" si="0"/>
        <v>45379</v>
      </c>
      <c r="B39" s="19" t="str">
        <f t="shared" si="1"/>
        <v>Thu</v>
      </c>
      <c r="C39" s="37"/>
      <c r="D39" s="38"/>
      <c r="E39" s="35"/>
      <c r="F39" s="36"/>
      <c r="G39" s="159"/>
      <c r="H39" s="159"/>
      <c r="I39" s="159"/>
      <c r="J39" s="159"/>
      <c r="K39" s="160"/>
      <c r="L39" s="62"/>
      <c r="M39" s="4"/>
    </row>
    <row r="40" spans="1:13" s="28" customFormat="1" ht="17.25" customHeight="1">
      <c r="A40" s="70">
        <f t="shared" si="0"/>
        <v>45380</v>
      </c>
      <c r="B40" s="19" t="str">
        <f t="shared" si="1"/>
        <v>Fri</v>
      </c>
      <c r="C40" s="33"/>
      <c r="D40" s="34"/>
      <c r="E40" s="35"/>
      <c r="F40" s="36"/>
      <c r="G40" s="159"/>
      <c r="H40" s="159"/>
      <c r="I40" s="159"/>
      <c r="J40" s="159"/>
      <c r="K40" s="160"/>
      <c r="L40" s="62"/>
      <c r="M40" s="2"/>
    </row>
    <row r="41" spans="1:13" s="28" customFormat="1" ht="17.25" customHeight="1">
      <c r="A41" s="70">
        <f t="shared" si="0"/>
        <v>45381</v>
      </c>
      <c r="B41" s="19" t="str">
        <f t="shared" si="1"/>
        <v>Sat</v>
      </c>
      <c r="C41" s="33"/>
      <c r="D41" s="34"/>
      <c r="E41" s="35"/>
      <c r="F41" s="36"/>
      <c r="G41" s="159"/>
      <c r="H41" s="159"/>
      <c r="I41" s="159"/>
      <c r="J41" s="159"/>
      <c r="K41" s="160"/>
      <c r="L41" s="62"/>
      <c r="M41" s="2"/>
    </row>
    <row r="42" spans="1:13" s="28" customFormat="1" ht="17.25" customHeight="1" thickBot="1">
      <c r="A42" s="71">
        <f t="shared" si="0"/>
        <v>45382</v>
      </c>
      <c r="B42" s="27" t="str">
        <f t="shared" si="1"/>
        <v>Sun</v>
      </c>
      <c r="C42" s="75"/>
      <c r="D42" s="76"/>
      <c r="E42" s="77"/>
      <c r="F42" s="78"/>
      <c r="G42" s="259"/>
      <c r="H42" s="259"/>
      <c r="I42" s="259"/>
      <c r="J42" s="259"/>
      <c r="K42" s="260"/>
      <c r="L42" s="62"/>
      <c r="M42" s="2"/>
    </row>
    <row r="43" spans="1:13" ht="18" customHeight="1" thickBot="1">
      <c r="A43" s="211" t="s">
        <v>30</v>
      </c>
      <c r="B43" s="212"/>
      <c r="C43" s="55"/>
      <c r="D43" s="52"/>
      <c r="E43" s="53">
        <f>SUM(E12:E42)</f>
        <v>0</v>
      </c>
      <c r="F43" s="15"/>
      <c r="G43" s="15"/>
      <c r="H43" s="15"/>
      <c r="I43" s="15"/>
      <c r="J43" s="15"/>
      <c r="K43" s="15"/>
    </row>
    <row r="44" spans="1:13" ht="18" customHeight="1" thickBot="1">
      <c r="A44" s="213"/>
      <c r="B44" s="214"/>
      <c r="C44" s="261">
        <f>A2</f>
        <v>45352</v>
      </c>
      <c r="D44" s="207"/>
      <c r="E44" s="54">
        <f>7.5*20</f>
        <v>150</v>
      </c>
      <c r="F44" s="15"/>
      <c r="G44" s="15"/>
      <c r="H44" s="15"/>
      <c r="I44" s="15"/>
      <c r="J44" s="15"/>
      <c r="K44" s="15"/>
    </row>
    <row r="45" spans="1:13" ht="18" customHeight="1" thickBot="1">
      <c r="A45" s="215"/>
      <c r="B45" s="216"/>
      <c r="C45" s="131"/>
      <c r="D45" s="131" t="s">
        <v>66</v>
      </c>
      <c r="E45" s="132">
        <f>E43-E44</f>
        <v>-150</v>
      </c>
      <c r="F45" s="15"/>
      <c r="G45" s="15"/>
      <c r="H45" s="15"/>
      <c r="I45" s="15"/>
      <c r="J45" s="15"/>
      <c r="K45" s="15"/>
    </row>
    <row r="46" spans="1:13" ht="8.1" customHeight="1" thickBot="1">
      <c r="A46" s="12"/>
      <c r="B46" s="13"/>
      <c r="C46" s="51"/>
      <c r="D46" s="51"/>
      <c r="E46" s="50"/>
      <c r="F46" s="15"/>
      <c r="G46" s="15"/>
      <c r="H46" s="15"/>
      <c r="I46" s="15"/>
      <c r="J46" s="15"/>
      <c r="K46" s="15"/>
    </row>
    <row r="47" spans="1:13" ht="27.75" customHeight="1" thickBot="1">
      <c r="A47" s="12"/>
      <c r="B47" s="13"/>
      <c r="C47" s="208" t="s">
        <v>42</v>
      </c>
      <c r="D47" s="209" t="s">
        <v>0</v>
      </c>
      <c r="E47" s="161" t="s">
        <v>1</v>
      </c>
      <c r="F47" s="162"/>
      <c r="G47" s="41" t="s">
        <v>10</v>
      </c>
      <c r="H47" s="15"/>
      <c r="I47" s="15"/>
      <c r="J47" s="21"/>
      <c r="K47" s="66" t="s">
        <v>29</v>
      </c>
    </row>
    <row r="48" spans="1:13" ht="27.75" customHeight="1">
      <c r="A48" s="12"/>
      <c r="B48" s="13"/>
      <c r="C48" s="208"/>
      <c r="D48" s="210"/>
      <c r="E48" s="163" t="s">
        <v>12</v>
      </c>
      <c r="F48" s="164"/>
      <c r="G48" s="42" t="s">
        <v>10</v>
      </c>
      <c r="H48" s="15"/>
      <c r="I48" s="15"/>
      <c r="J48" s="22"/>
      <c r="K48" s="262"/>
    </row>
    <row r="49" spans="1:11" ht="27.75" customHeight="1" thickBot="1">
      <c r="A49" s="12"/>
      <c r="B49" s="13"/>
      <c r="C49" s="67" t="s">
        <v>42</v>
      </c>
      <c r="D49" s="234" t="s">
        <v>11</v>
      </c>
      <c r="E49" s="235"/>
      <c r="F49" s="236"/>
      <c r="G49" s="43" t="s">
        <v>10</v>
      </c>
      <c r="H49" s="15"/>
      <c r="I49" s="15"/>
      <c r="J49" s="21"/>
      <c r="K49" s="263"/>
    </row>
    <row r="50" spans="1:11" ht="9" customHeight="1" thickBot="1">
      <c r="A50" s="12"/>
      <c r="B50" s="13"/>
      <c r="C50" s="14"/>
      <c r="D50" s="16"/>
      <c r="E50" s="17"/>
      <c r="F50" s="15"/>
      <c r="G50" s="15"/>
      <c r="H50" s="15"/>
      <c r="I50" s="15"/>
      <c r="J50" s="21"/>
      <c r="K50" s="263"/>
    </row>
    <row r="51" spans="1:11" ht="27" customHeight="1" thickBot="1">
      <c r="A51" s="1"/>
      <c r="B51" s="5"/>
      <c r="C51" s="226" t="s">
        <v>31</v>
      </c>
      <c r="D51" s="228" t="s">
        <v>33</v>
      </c>
      <c r="E51" s="228"/>
      <c r="F51" s="228"/>
      <c r="G51" s="68">
        <v>45383</v>
      </c>
      <c r="H51" s="7"/>
      <c r="I51" s="7"/>
      <c r="J51" s="23"/>
      <c r="K51" s="264"/>
    </row>
    <row r="52" spans="1:11" ht="27" customHeight="1" thickBot="1">
      <c r="A52" s="63"/>
      <c r="B52" s="64"/>
      <c r="C52" s="227"/>
      <c r="D52" s="229" t="s">
        <v>34</v>
      </c>
      <c r="E52" s="229"/>
      <c r="F52" s="229"/>
      <c r="G52" s="69">
        <v>45384</v>
      </c>
      <c r="H52" s="64"/>
      <c r="I52" s="8"/>
      <c r="J52" s="23"/>
      <c r="K52" s="15"/>
    </row>
    <row r="53" spans="1:11" ht="11.25" customHeight="1">
      <c r="A53" s="65"/>
      <c r="B53" s="65"/>
      <c r="C53" s="65"/>
      <c r="D53" s="65"/>
      <c r="E53" s="65"/>
      <c r="F53" s="65"/>
      <c r="G53" s="65"/>
      <c r="H53" s="65"/>
      <c r="I53" s="65"/>
      <c r="J53" s="65"/>
      <c r="K53" s="65"/>
    </row>
    <row r="54" spans="1:11" ht="365.1" customHeight="1">
      <c r="A54" s="230" t="s">
        <v>41</v>
      </c>
      <c r="B54" s="230"/>
      <c r="C54" s="230"/>
      <c r="D54" s="230"/>
      <c r="E54" s="230"/>
      <c r="F54" s="230"/>
      <c r="G54" s="230"/>
      <c r="H54" s="230"/>
      <c r="I54" s="230"/>
      <c r="J54" s="230"/>
      <c r="K54" s="230"/>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197.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C51:C52"/>
    <mergeCell ref="D51:F51"/>
    <mergeCell ref="D52:F52"/>
    <mergeCell ref="A54:K54"/>
    <mergeCell ref="G41:K41"/>
    <mergeCell ref="G42:K42"/>
    <mergeCell ref="C44:D44"/>
    <mergeCell ref="C47:C48"/>
    <mergeCell ref="D47:D48"/>
    <mergeCell ref="E47:F47"/>
    <mergeCell ref="E48:F48"/>
    <mergeCell ref="K48:K51"/>
    <mergeCell ref="D49:F49"/>
    <mergeCell ref="A43:B45"/>
  </mergeCells>
  <phoneticPr fontId="1"/>
  <conditionalFormatting sqref="A12:K31 A33:K42 A32 C32:K32">
    <cfRule type="expression" dxfId="11" priority="10">
      <formula>$B12="Hol"</formula>
    </cfRule>
    <cfRule type="expression" dxfId="10" priority="11">
      <formula>$B12="Sun"</formula>
    </cfRule>
    <cfRule type="expression" dxfId="9" priority="12">
      <formula>$B12="Sat"</formula>
    </cfRule>
  </conditionalFormatting>
  <conditionalFormatting sqref="C4:D4">
    <cfRule type="expression" dxfId="8" priority="9">
      <formula>$C$4&lt;&gt;""</formula>
    </cfRule>
  </conditionalFormatting>
  <conditionalFormatting sqref="C5:D5">
    <cfRule type="expression" dxfId="7" priority="8">
      <formula>$C$5&lt;&gt;""</formula>
    </cfRule>
  </conditionalFormatting>
  <conditionalFormatting sqref="G4:K4">
    <cfRule type="expression" dxfId="6" priority="7">
      <formula>$G$4&lt;&gt;""</formula>
    </cfRule>
  </conditionalFormatting>
  <conditionalFormatting sqref="G5:I5">
    <cfRule type="expression" dxfId="5" priority="6">
      <formula>$G$5&lt;&gt;""</formula>
    </cfRule>
  </conditionalFormatting>
  <conditionalFormatting sqref="G6:I6">
    <cfRule type="expression" dxfId="4" priority="5">
      <formula>$G$6&lt;&gt;""</formula>
    </cfRule>
  </conditionalFormatting>
  <conditionalFormatting sqref="B32">
    <cfRule type="expression" dxfId="3" priority="1">
      <formula>$B32="Hol"</formula>
    </cfRule>
    <cfRule type="expression" dxfId="2" priority="2">
      <formula>$B32="Sun"</formula>
    </cfRule>
    <cfRule type="expression" dxfId="1" priority="3">
      <formula>$B32="Sat"</formula>
    </cfRule>
  </conditionalFormatting>
  <dataValidations count="1">
    <dataValidation type="list" allowBlank="1" showInputMessage="1" showErrorMessage="1" sqref="F12:F42" xr:uid="{00000000-0002-0000-0B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C6F9380E-D5FE-4B3D-9C3A-C6CA59A620C6}">
            <xm:f>Apr!$G$6&lt;&gt;""</xm:f>
            <x14:dxf>
              <fill>
                <patternFill patternType="none">
                  <bgColor auto="1"/>
                </patternFill>
              </fill>
            </x14:dxf>
          </x14:cfRule>
          <xm:sqref>G7:I8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tabSelected="1" view="pageBreakPreview" topLeftCell="A16"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243">
        <f>EDATE(Apr!A2,1)</f>
        <v>45047</v>
      </c>
      <c r="B2" s="243"/>
      <c r="C2" s="243"/>
      <c r="D2" s="243"/>
      <c r="E2" s="243"/>
      <c r="F2" s="243"/>
      <c r="G2" s="244"/>
      <c r="H2" s="244"/>
      <c r="I2" s="244"/>
      <c r="J2" s="244"/>
      <c r="K2" s="244"/>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98"/>
      <c r="L8" s="58"/>
    </row>
    <row r="9" spans="1:13" s="3" customFormat="1" ht="17.25" customHeight="1" thickBot="1">
      <c r="A9" s="9"/>
      <c r="B9" s="10"/>
      <c r="C9" s="11"/>
      <c r="D9" s="11"/>
      <c r="E9" s="20" t="s">
        <v>16</v>
      </c>
      <c r="F9" s="11"/>
      <c r="G9" s="11"/>
      <c r="H9" s="11"/>
      <c r="I9" s="11"/>
      <c r="J9" s="11"/>
      <c r="K9" s="11"/>
      <c r="L9" s="59"/>
    </row>
    <row r="10" spans="1:13" ht="21" customHeight="1">
      <c r="A10" s="223" t="s">
        <v>5</v>
      </c>
      <c r="B10" s="169"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170"/>
      <c r="C11" s="172"/>
      <c r="D11" s="174"/>
      <c r="E11" s="182"/>
      <c r="F11" s="176"/>
      <c r="G11" s="179" t="s">
        <v>13</v>
      </c>
      <c r="H11" s="179" t="s">
        <v>13</v>
      </c>
      <c r="I11" s="179" t="s">
        <v>13</v>
      </c>
      <c r="J11" s="179" t="s">
        <v>13</v>
      </c>
      <c r="K11" s="180" t="s">
        <v>13</v>
      </c>
      <c r="L11" s="58"/>
    </row>
    <row r="12" spans="1:13" s="29" customFormat="1" ht="17.25" customHeight="1">
      <c r="A12" s="70">
        <f>A2</f>
        <v>45047</v>
      </c>
      <c r="B12" s="19" t="str">
        <f t="shared" ref="B12:B13" si="0">TEXT(A12,"ddd")</f>
        <v>Mon</v>
      </c>
      <c r="C12" s="33"/>
      <c r="D12" s="34"/>
      <c r="E12" s="35"/>
      <c r="F12" s="36"/>
      <c r="G12" s="159"/>
      <c r="H12" s="159"/>
      <c r="I12" s="159"/>
      <c r="J12" s="159"/>
      <c r="K12" s="160"/>
      <c r="L12" s="58"/>
      <c r="M12" s="81" t="s">
        <v>17</v>
      </c>
    </row>
    <row r="13" spans="1:13" s="29" customFormat="1" ht="17.25" customHeight="1">
      <c r="A13" s="70">
        <f t="shared" ref="A13:A42" si="1">A12+1</f>
        <v>45048</v>
      </c>
      <c r="B13" s="19" t="str">
        <f t="shared" si="0"/>
        <v>Tue</v>
      </c>
      <c r="C13" s="33"/>
      <c r="D13" s="34"/>
      <c r="E13" s="35"/>
      <c r="F13" s="36"/>
      <c r="G13" s="159"/>
      <c r="H13" s="159"/>
      <c r="I13" s="159"/>
      <c r="J13" s="159"/>
      <c r="K13" s="160"/>
      <c r="L13" s="58"/>
      <c r="M13" s="82" t="s">
        <v>47</v>
      </c>
    </row>
    <row r="14" spans="1:13" s="29" customFormat="1" ht="17.25" customHeight="1">
      <c r="A14" s="70">
        <f t="shared" si="1"/>
        <v>45049</v>
      </c>
      <c r="B14" s="19" t="s">
        <v>67</v>
      </c>
      <c r="C14" s="33"/>
      <c r="D14" s="34"/>
      <c r="E14" s="35"/>
      <c r="F14" s="36"/>
      <c r="G14" s="159"/>
      <c r="H14" s="159"/>
      <c r="I14" s="159"/>
      <c r="J14" s="159"/>
      <c r="K14" s="160"/>
      <c r="L14" s="58"/>
      <c r="M14" s="82" t="s">
        <v>45</v>
      </c>
    </row>
    <row r="15" spans="1:13" ht="17.25" customHeight="1">
      <c r="A15" s="70">
        <f t="shared" si="1"/>
        <v>45050</v>
      </c>
      <c r="B15" s="19" t="s">
        <v>67</v>
      </c>
      <c r="C15" s="33"/>
      <c r="D15" s="34"/>
      <c r="E15" s="35"/>
      <c r="F15" s="36"/>
      <c r="G15" s="159"/>
      <c r="H15" s="159"/>
      <c r="I15" s="159"/>
      <c r="J15" s="159"/>
      <c r="K15" s="160"/>
      <c r="L15" s="58"/>
      <c r="M15" s="82" t="s">
        <v>18</v>
      </c>
    </row>
    <row r="16" spans="1:13" ht="17.25" customHeight="1">
      <c r="A16" s="70">
        <f t="shared" si="1"/>
        <v>45051</v>
      </c>
      <c r="B16" s="19" t="s">
        <v>67</v>
      </c>
      <c r="C16" s="33"/>
      <c r="D16" s="34"/>
      <c r="E16" s="35"/>
      <c r="F16" s="36"/>
      <c r="G16" s="159"/>
      <c r="H16" s="159"/>
      <c r="I16" s="159"/>
      <c r="J16" s="159"/>
      <c r="K16" s="160"/>
      <c r="L16" s="58"/>
      <c r="M16" s="82" t="s">
        <v>19</v>
      </c>
    </row>
    <row r="17" spans="1:13" s="4" customFormat="1" ht="17.25" customHeight="1">
      <c r="A17" s="70">
        <f t="shared" si="1"/>
        <v>45052</v>
      </c>
      <c r="B17" s="19" t="str">
        <f t="shared" ref="B17:B42" si="2">TEXT(A17,"ddd")</f>
        <v>Sat</v>
      </c>
      <c r="C17" s="37"/>
      <c r="D17" s="38"/>
      <c r="E17" s="35"/>
      <c r="F17" s="36"/>
      <c r="G17" s="159"/>
      <c r="H17" s="159"/>
      <c r="I17" s="159"/>
      <c r="J17" s="159"/>
      <c r="K17" s="160"/>
      <c r="L17" s="60"/>
      <c r="M17" s="82" t="s">
        <v>20</v>
      </c>
    </row>
    <row r="18" spans="1:13" s="4" customFormat="1" ht="17.25" customHeight="1">
      <c r="A18" s="70">
        <f t="shared" si="1"/>
        <v>45053</v>
      </c>
      <c r="B18" s="19" t="str">
        <f t="shared" si="2"/>
        <v>Sun</v>
      </c>
      <c r="C18" s="37"/>
      <c r="D18" s="38"/>
      <c r="E18" s="35"/>
      <c r="F18" s="36"/>
      <c r="G18" s="159"/>
      <c r="H18" s="159"/>
      <c r="I18" s="159"/>
      <c r="J18" s="159"/>
      <c r="K18" s="160"/>
      <c r="L18" s="60"/>
      <c r="M18" s="82" t="s">
        <v>46</v>
      </c>
    </row>
    <row r="19" spans="1:13" ht="17.25" customHeight="1">
      <c r="A19" s="70">
        <f t="shared" si="1"/>
        <v>45054</v>
      </c>
      <c r="B19" s="19" t="str">
        <f t="shared" si="2"/>
        <v>Mon</v>
      </c>
      <c r="C19" s="33"/>
      <c r="D19" s="34"/>
      <c r="E19" s="35"/>
      <c r="F19" s="36"/>
      <c r="G19" s="159"/>
      <c r="H19" s="159"/>
      <c r="I19" s="159"/>
      <c r="J19" s="159"/>
      <c r="K19" s="160"/>
      <c r="L19" s="60"/>
      <c r="M19" s="7"/>
    </row>
    <row r="20" spans="1:13" ht="17.25" customHeight="1">
      <c r="A20" s="70">
        <f t="shared" si="1"/>
        <v>45055</v>
      </c>
      <c r="B20" s="19" t="str">
        <f t="shared" si="2"/>
        <v>Tue</v>
      </c>
      <c r="C20" s="33"/>
      <c r="D20" s="34"/>
      <c r="E20" s="35"/>
      <c r="F20" s="36"/>
      <c r="G20" s="159"/>
      <c r="H20" s="159"/>
      <c r="I20" s="159"/>
      <c r="J20" s="159"/>
      <c r="K20" s="160"/>
      <c r="L20" s="60"/>
    </row>
    <row r="21" spans="1:13" ht="17.25" customHeight="1">
      <c r="A21" s="70">
        <f t="shared" si="1"/>
        <v>45056</v>
      </c>
      <c r="B21" s="19" t="str">
        <f t="shared" si="2"/>
        <v>Wed</v>
      </c>
      <c r="C21" s="33"/>
      <c r="D21" s="34"/>
      <c r="E21" s="35"/>
      <c r="F21" s="36"/>
      <c r="G21" s="159"/>
      <c r="H21" s="159"/>
      <c r="I21" s="159"/>
      <c r="J21" s="159"/>
      <c r="K21" s="160"/>
      <c r="L21" s="60"/>
    </row>
    <row r="22" spans="1:13" ht="17.25" customHeight="1">
      <c r="A22" s="70">
        <f t="shared" si="1"/>
        <v>45057</v>
      </c>
      <c r="B22" s="19" t="str">
        <f t="shared" si="2"/>
        <v>Thu</v>
      </c>
      <c r="C22" s="33"/>
      <c r="D22" s="34"/>
      <c r="E22" s="35"/>
      <c r="F22" s="36"/>
      <c r="G22" s="159"/>
      <c r="H22" s="159"/>
      <c r="I22" s="159"/>
      <c r="J22" s="159"/>
      <c r="K22" s="160"/>
      <c r="L22" s="60"/>
    </row>
    <row r="23" spans="1:13" ht="17.25" customHeight="1">
      <c r="A23" s="70">
        <f t="shared" si="1"/>
        <v>45058</v>
      </c>
      <c r="B23" s="19" t="str">
        <f t="shared" si="2"/>
        <v>Fri</v>
      </c>
      <c r="C23" s="33"/>
      <c r="D23" s="34"/>
      <c r="E23" s="35"/>
      <c r="F23" s="36"/>
      <c r="G23" s="159"/>
      <c r="H23" s="159"/>
      <c r="I23" s="159"/>
      <c r="J23" s="159"/>
      <c r="K23" s="160"/>
    </row>
    <row r="24" spans="1:13" s="4" customFormat="1" ht="17.25" customHeight="1">
      <c r="A24" s="70">
        <f t="shared" si="1"/>
        <v>45059</v>
      </c>
      <c r="B24" s="19" t="str">
        <f t="shared" si="2"/>
        <v>Sat</v>
      </c>
      <c r="C24" s="37"/>
      <c r="D24" s="38"/>
      <c r="E24" s="35"/>
      <c r="F24" s="36"/>
      <c r="G24" s="159"/>
      <c r="H24" s="159"/>
      <c r="I24" s="159"/>
      <c r="J24" s="159"/>
      <c r="K24" s="160"/>
      <c r="L24" s="60"/>
    </row>
    <row r="25" spans="1:13" s="4" customFormat="1" ht="17.25" customHeight="1">
      <c r="A25" s="70">
        <f t="shared" si="1"/>
        <v>45060</v>
      </c>
      <c r="B25" s="19" t="str">
        <f t="shared" si="2"/>
        <v>Sun</v>
      </c>
      <c r="C25" s="37"/>
      <c r="D25" s="38"/>
      <c r="E25" s="35"/>
      <c r="F25" s="36"/>
      <c r="G25" s="159"/>
      <c r="H25" s="159"/>
      <c r="I25" s="159"/>
      <c r="J25" s="159"/>
      <c r="K25" s="160"/>
      <c r="L25" s="60"/>
    </row>
    <row r="26" spans="1:13" ht="17.25" customHeight="1">
      <c r="A26" s="70">
        <f t="shared" si="1"/>
        <v>45061</v>
      </c>
      <c r="B26" s="19" t="str">
        <f t="shared" si="2"/>
        <v>Mon</v>
      </c>
      <c r="C26" s="33"/>
      <c r="D26" s="34"/>
      <c r="E26" s="35"/>
      <c r="F26" s="36"/>
      <c r="G26" s="159"/>
      <c r="H26" s="159"/>
      <c r="I26" s="159"/>
      <c r="J26" s="159"/>
      <c r="K26" s="160"/>
      <c r="L26" s="60"/>
    </row>
    <row r="27" spans="1:13" ht="17.25" customHeight="1">
      <c r="A27" s="70">
        <f t="shared" si="1"/>
        <v>45062</v>
      </c>
      <c r="B27" s="19" t="str">
        <f t="shared" si="2"/>
        <v>Tue</v>
      </c>
      <c r="C27" s="33"/>
      <c r="D27" s="34"/>
      <c r="E27" s="35"/>
      <c r="F27" s="36"/>
      <c r="G27" s="159"/>
      <c r="H27" s="159"/>
      <c r="I27" s="159"/>
      <c r="J27" s="159"/>
      <c r="K27" s="160"/>
      <c r="L27" s="60"/>
    </row>
    <row r="28" spans="1:13" ht="17.25" customHeight="1">
      <c r="A28" s="70">
        <f t="shared" si="1"/>
        <v>45063</v>
      </c>
      <c r="B28" s="19" t="str">
        <f t="shared" si="2"/>
        <v>Wed</v>
      </c>
      <c r="C28" s="33"/>
      <c r="D28" s="34"/>
      <c r="E28" s="35"/>
      <c r="F28" s="36"/>
      <c r="G28" s="159"/>
      <c r="H28" s="159"/>
      <c r="I28" s="159"/>
      <c r="J28" s="159"/>
      <c r="K28" s="160"/>
      <c r="L28" s="60"/>
    </row>
    <row r="29" spans="1:13" ht="17.25" customHeight="1">
      <c r="A29" s="70">
        <f t="shared" si="1"/>
        <v>45064</v>
      </c>
      <c r="B29" s="19" t="str">
        <f t="shared" si="2"/>
        <v>Thu</v>
      </c>
      <c r="C29" s="33"/>
      <c r="D29" s="34"/>
      <c r="E29" s="35"/>
      <c r="F29" s="36"/>
      <c r="G29" s="159"/>
      <c r="H29" s="159"/>
      <c r="I29" s="159"/>
      <c r="J29" s="159"/>
      <c r="K29" s="160"/>
      <c r="L29" s="60"/>
    </row>
    <row r="30" spans="1:13" ht="17.25" customHeight="1">
      <c r="A30" s="70">
        <f t="shared" si="1"/>
        <v>45065</v>
      </c>
      <c r="B30" s="19" t="str">
        <f t="shared" si="2"/>
        <v>Fri</v>
      </c>
      <c r="C30" s="33"/>
      <c r="D30" s="34"/>
      <c r="E30" s="35"/>
      <c r="F30" s="36"/>
      <c r="G30" s="159"/>
      <c r="H30" s="159"/>
      <c r="I30" s="159"/>
      <c r="J30" s="159"/>
      <c r="K30" s="160"/>
    </row>
    <row r="31" spans="1:13" s="4" customFormat="1" ht="17.25" customHeight="1">
      <c r="A31" s="70">
        <f t="shared" si="1"/>
        <v>45066</v>
      </c>
      <c r="B31" s="19" t="str">
        <f t="shared" si="2"/>
        <v>Sat</v>
      </c>
      <c r="C31" s="33"/>
      <c r="D31" s="34"/>
      <c r="E31" s="35"/>
      <c r="F31" s="36"/>
      <c r="G31" s="159"/>
      <c r="H31" s="159"/>
      <c r="I31" s="159"/>
      <c r="J31" s="159"/>
      <c r="K31" s="160"/>
      <c r="L31" s="60"/>
    </row>
    <row r="32" spans="1:13" s="4" customFormat="1" ht="17.25" customHeight="1">
      <c r="A32" s="70">
        <f t="shared" si="1"/>
        <v>45067</v>
      </c>
      <c r="B32" s="19" t="str">
        <f t="shared" si="2"/>
        <v>Sun</v>
      </c>
      <c r="C32" s="37"/>
      <c r="D32" s="38"/>
      <c r="E32" s="35"/>
      <c r="F32" s="36"/>
      <c r="G32" s="159"/>
      <c r="H32" s="159"/>
      <c r="I32" s="159"/>
      <c r="J32" s="159"/>
      <c r="K32" s="160"/>
      <c r="L32" s="60"/>
    </row>
    <row r="33" spans="1:13" ht="17.25" customHeight="1">
      <c r="A33" s="70">
        <f t="shared" si="1"/>
        <v>45068</v>
      </c>
      <c r="B33" s="19" t="str">
        <f t="shared" si="2"/>
        <v>Mon</v>
      </c>
      <c r="C33" s="33"/>
      <c r="D33" s="34"/>
      <c r="E33" s="35"/>
      <c r="F33" s="36"/>
      <c r="G33" s="159"/>
      <c r="H33" s="159"/>
      <c r="I33" s="159"/>
      <c r="J33" s="159"/>
      <c r="K33" s="160"/>
      <c r="L33" s="60"/>
    </row>
    <row r="34" spans="1:13" ht="17.25" customHeight="1">
      <c r="A34" s="70">
        <f t="shared" si="1"/>
        <v>45069</v>
      </c>
      <c r="B34" s="19" t="str">
        <f t="shared" si="2"/>
        <v>Tue</v>
      </c>
      <c r="C34" s="33"/>
      <c r="D34" s="34"/>
      <c r="E34" s="35"/>
      <c r="F34" s="36"/>
      <c r="G34" s="159"/>
      <c r="H34" s="159"/>
      <c r="I34" s="159"/>
      <c r="J34" s="159"/>
      <c r="K34" s="160"/>
      <c r="L34" s="60"/>
    </row>
    <row r="35" spans="1:13" ht="17.25" customHeight="1">
      <c r="A35" s="70">
        <f t="shared" si="1"/>
        <v>45070</v>
      </c>
      <c r="B35" s="19" t="str">
        <f t="shared" si="2"/>
        <v>Wed</v>
      </c>
      <c r="C35" s="33"/>
      <c r="D35" s="34"/>
      <c r="E35" s="35"/>
      <c r="F35" s="36"/>
      <c r="G35" s="159"/>
      <c r="H35" s="159"/>
      <c r="I35" s="159"/>
      <c r="J35" s="159"/>
      <c r="K35" s="160"/>
      <c r="L35" s="60"/>
    </row>
    <row r="36" spans="1:13" ht="17.25" customHeight="1">
      <c r="A36" s="70">
        <f t="shared" si="1"/>
        <v>45071</v>
      </c>
      <c r="B36" s="19" t="str">
        <f t="shared" si="2"/>
        <v>Thu</v>
      </c>
      <c r="C36" s="33"/>
      <c r="D36" s="34"/>
      <c r="E36" s="35"/>
      <c r="F36" s="36"/>
      <c r="G36" s="159"/>
      <c r="H36" s="159"/>
      <c r="I36" s="159"/>
      <c r="J36" s="159"/>
      <c r="K36" s="160"/>
      <c r="L36" s="60"/>
    </row>
    <row r="37" spans="1:13" ht="17.25" customHeight="1">
      <c r="A37" s="70">
        <f t="shared" si="1"/>
        <v>45072</v>
      </c>
      <c r="B37" s="19" t="str">
        <f t="shared" si="2"/>
        <v>Fri</v>
      </c>
      <c r="C37" s="33"/>
      <c r="D37" s="34"/>
      <c r="E37" s="35"/>
      <c r="F37" s="36"/>
      <c r="G37" s="159"/>
      <c r="H37" s="159"/>
      <c r="I37" s="159"/>
      <c r="J37" s="159"/>
      <c r="K37" s="160"/>
    </row>
    <row r="38" spans="1:13" s="4" customFormat="1" ht="17.25" customHeight="1">
      <c r="A38" s="70">
        <f t="shared" si="1"/>
        <v>45073</v>
      </c>
      <c r="B38" s="19" t="str">
        <f t="shared" si="2"/>
        <v>Sat</v>
      </c>
      <c r="C38" s="37"/>
      <c r="D38" s="38"/>
      <c r="E38" s="35"/>
      <c r="F38" s="36"/>
      <c r="G38" s="159"/>
      <c r="H38" s="159"/>
      <c r="I38" s="159"/>
      <c r="J38" s="159"/>
      <c r="K38" s="160"/>
      <c r="L38" s="60"/>
    </row>
    <row r="39" spans="1:13" s="4" customFormat="1" ht="17.25" customHeight="1">
      <c r="A39" s="70">
        <f t="shared" si="1"/>
        <v>45074</v>
      </c>
      <c r="B39" s="19" t="str">
        <f t="shared" si="2"/>
        <v>Sun</v>
      </c>
      <c r="C39" s="37"/>
      <c r="D39" s="38"/>
      <c r="E39" s="35"/>
      <c r="F39" s="36"/>
      <c r="G39" s="159"/>
      <c r="H39" s="159"/>
      <c r="I39" s="159"/>
      <c r="J39" s="159"/>
      <c r="K39" s="160"/>
      <c r="L39" s="60"/>
    </row>
    <row r="40" spans="1:13" ht="17.25" customHeight="1">
      <c r="A40" s="70">
        <f t="shared" si="1"/>
        <v>45075</v>
      </c>
      <c r="B40" s="19" t="str">
        <f t="shared" si="2"/>
        <v>Mon</v>
      </c>
      <c r="C40" s="33"/>
      <c r="D40" s="34"/>
      <c r="E40" s="35"/>
      <c r="F40" s="36"/>
      <c r="G40" s="159"/>
      <c r="H40" s="159"/>
      <c r="I40" s="159"/>
      <c r="J40" s="159"/>
      <c r="K40" s="160"/>
      <c r="L40" s="60"/>
    </row>
    <row r="41" spans="1:13" ht="17.25" customHeight="1">
      <c r="A41" s="70">
        <f t="shared" si="1"/>
        <v>45076</v>
      </c>
      <c r="B41" s="19" t="str">
        <f t="shared" si="2"/>
        <v>Tue</v>
      </c>
      <c r="C41" s="33"/>
      <c r="D41" s="34"/>
      <c r="E41" s="35"/>
      <c r="F41" s="36"/>
      <c r="G41" s="159"/>
      <c r="H41" s="159"/>
      <c r="I41" s="159"/>
      <c r="J41" s="159"/>
      <c r="K41" s="160"/>
      <c r="L41" s="60"/>
    </row>
    <row r="42" spans="1:13" ht="17.25" customHeight="1" thickBot="1">
      <c r="A42" s="71">
        <f t="shared" si="1"/>
        <v>45077</v>
      </c>
      <c r="B42" s="27" t="str">
        <f t="shared" si="2"/>
        <v>Wed</v>
      </c>
      <c r="C42" s="75"/>
      <c r="D42" s="76"/>
      <c r="E42" s="77"/>
      <c r="F42" s="78"/>
      <c r="G42" s="259"/>
      <c r="H42" s="259"/>
      <c r="I42" s="259"/>
      <c r="J42" s="259"/>
      <c r="K42" s="260"/>
      <c r="L42" s="60"/>
    </row>
    <row r="43" spans="1:13" ht="18" customHeight="1" thickBot="1">
      <c r="A43" s="211" t="s">
        <v>30</v>
      </c>
      <c r="B43" s="212"/>
      <c r="C43" s="55"/>
      <c r="D43" s="52"/>
      <c r="E43" s="53">
        <f>SUM(E12:E42)</f>
        <v>0</v>
      </c>
      <c r="F43" s="15"/>
      <c r="G43" s="15"/>
      <c r="H43" s="15"/>
      <c r="I43" s="15"/>
      <c r="J43" s="15"/>
      <c r="K43" s="15"/>
    </row>
    <row r="44" spans="1:13" ht="18" customHeight="1" thickBot="1">
      <c r="A44" s="213"/>
      <c r="B44" s="214"/>
      <c r="C44" s="261">
        <f>A2</f>
        <v>45047</v>
      </c>
      <c r="D44" s="207"/>
      <c r="E44" s="54">
        <f>7.5*20</f>
        <v>150</v>
      </c>
      <c r="F44" s="15"/>
      <c r="G44" s="15"/>
      <c r="H44" s="15"/>
      <c r="I44" s="15"/>
      <c r="J44" s="15"/>
      <c r="K44" s="15"/>
    </row>
    <row r="45" spans="1:13" s="29" customFormat="1" ht="18" customHeight="1" thickBot="1">
      <c r="A45" s="215"/>
      <c r="B45" s="216"/>
      <c r="C45" s="131"/>
      <c r="D45" s="131" t="s">
        <v>66</v>
      </c>
      <c r="E45" s="132">
        <f>E43-E44</f>
        <v>-150</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208" t="s">
        <v>42</v>
      </c>
      <c r="D47" s="226" t="s">
        <v>0</v>
      </c>
      <c r="E47" s="161" t="s">
        <v>1</v>
      </c>
      <c r="F47" s="268"/>
      <c r="G47" s="45" t="s">
        <v>10</v>
      </c>
      <c r="H47" s="15"/>
      <c r="I47" s="15"/>
      <c r="J47" s="21"/>
      <c r="K47" s="66" t="s">
        <v>29</v>
      </c>
    </row>
    <row r="48" spans="1:13" ht="27.95" customHeight="1">
      <c r="A48" s="12"/>
      <c r="B48" s="13"/>
      <c r="C48" s="208"/>
      <c r="D48" s="267"/>
      <c r="E48" s="163" t="s">
        <v>24</v>
      </c>
      <c r="F48" s="269"/>
      <c r="G48" s="46" t="s">
        <v>10</v>
      </c>
      <c r="H48" s="15"/>
      <c r="I48" s="15"/>
      <c r="J48" s="26"/>
      <c r="K48" s="262"/>
    </row>
    <row r="49" spans="1:11" ht="27.95" customHeight="1" thickBot="1">
      <c r="A49" s="12"/>
      <c r="B49" s="13"/>
      <c r="C49" s="67" t="s">
        <v>42</v>
      </c>
      <c r="D49" s="227" t="s">
        <v>25</v>
      </c>
      <c r="E49" s="265"/>
      <c r="F49" s="266"/>
      <c r="G49" s="47" t="s">
        <v>10</v>
      </c>
      <c r="H49" s="15"/>
      <c r="I49" s="15"/>
      <c r="J49" s="15"/>
      <c r="K49" s="263"/>
    </row>
    <row r="50" spans="1:11" ht="9.75" customHeight="1" thickBot="1">
      <c r="A50" s="12"/>
      <c r="B50" s="13"/>
      <c r="C50" s="14"/>
      <c r="D50" s="16"/>
      <c r="E50" s="17"/>
      <c r="F50" s="15"/>
      <c r="G50" s="15"/>
      <c r="H50" s="15"/>
      <c r="I50" s="15"/>
      <c r="J50" s="15"/>
      <c r="K50" s="263"/>
    </row>
    <row r="51" spans="1:11" ht="27" customHeight="1" thickBot="1">
      <c r="A51" s="1"/>
      <c r="B51" s="5"/>
      <c r="C51" s="226" t="s">
        <v>31</v>
      </c>
      <c r="D51" s="228" t="s">
        <v>33</v>
      </c>
      <c r="E51" s="228"/>
      <c r="F51" s="228"/>
      <c r="G51" s="68">
        <v>45078</v>
      </c>
      <c r="H51" s="7"/>
      <c r="I51" s="7"/>
      <c r="J51" s="7"/>
      <c r="K51" s="264"/>
    </row>
    <row r="52" spans="1:11" ht="27" customHeight="1" thickBot="1">
      <c r="A52" s="63"/>
      <c r="B52" s="64"/>
      <c r="C52" s="227"/>
      <c r="D52" s="229" t="s">
        <v>34</v>
      </c>
      <c r="E52" s="229"/>
      <c r="F52" s="229"/>
      <c r="G52" s="69">
        <v>45082</v>
      </c>
      <c r="H52" s="64"/>
      <c r="I52" s="8"/>
      <c r="J52" s="7"/>
      <c r="K52" s="15"/>
    </row>
    <row r="53" spans="1:11" ht="14.25" customHeight="1">
      <c r="A53" s="65"/>
      <c r="B53" s="65"/>
      <c r="C53" s="65"/>
      <c r="D53" s="65"/>
      <c r="E53" s="65"/>
      <c r="F53" s="65"/>
      <c r="G53" s="65"/>
      <c r="H53" s="65"/>
      <c r="I53" s="65"/>
      <c r="J53" s="65"/>
      <c r="K53" s="65"/>
    </row>
    <row r="54" spans="1:11" ht="365.1" customHeight="1">
      <c r="A54" s="230" t="s">
        <v>41</v>
      </c>
      <c r="B54" s="230"/>
      <c r="C54" s="230"/>
      <c r="D54" s="230"/>
      <c r="E54" s="230"/>
      <c r="F54" s="230"/>
      <c r="G54" s="230"/>
      <c r="H54" s="230"/>
      <c r="I54" s="230"/>
      <c r="J54" s="230"/>
      <c r="K54" s="230"/>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6.7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ht="11.25" customHeight="1">
      <c r="A65" s="1"/>
      <c r="B65" s="44"/>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D51:F51"/>
    <mergeCell ref="D52:F52"/>
    <mergeCell ref="K48:K51"/>
    <mergeCell ref="A54:K54"/>
    <mergeCell ref="D49:F49"/>
    <mergeCell ref="C51:C52"/>
    <mergeCell ref="C47:C48"/>
    <mergeCell ref="D47:D48"/>
    <mergeCell ref="E47:F47"/>
    <mergeCell ref="E48:F48"/>
    <mergeCell ref="A43:B45"/>
    <mergeCell ref="G39:K39"/>
    <mergeCell ref="G40:K40"/>
    <mergeCell ref="G41:K41"/>
    <mergeCell ref="G42:K42"/>
    <mergeCell ref="C44:D44"/>
    <mergeCell ref="G38:K38"/>
    <mergeCell ref="G30:K30"/>
    <mergeCell ref="G31:K31"/>
    <mergeCell ref="G32:K32"/>
    <mergeCell ref="G27:K27"/>
    <mergeCell ref="G28:K28"/>
    <mergeCell ref="G29:K29"/>
    <mergeCell ref="G33:K33"/>
    <mergeCell ref="G34:K34"/>
    <mergeCell ref="G35:K35"/>
    <mergeCell ref="G36:K36"/>
    <mergeCell ref="G37:K37"/>
    <mergeCell ref="G24:K24"/>
    <mergeCell ref="G25:K25"/>
    <mergeCell ref="G26:K26"/>
    <mergeCell ref="G21:K21"/>
    <mergeCell ref="G22:K22"/>
    <mergeCell ref="G23:K23"/>
    <mergeCell ref="G18:K18"/>
    <mergeCell ref="G19:K19"/>
    <mergeCell ref="G20:K20"/>
    <mergeCell ref="G15:K15"/>
    <mergeCell ref="G16:K16"/>
    <mergeCell ref="G17:K17"/>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C4:D4">
    <cfRule type="expression" dxfId="128" priority="18">
      <formula>$C$4&lt;&gt;""</formula>
    </cfRule>
  </conditionalFormatting>
  <conditionalFormatting sqref="C5:D5">
    <cfRule type="expression" dxfId="127" priority="17">
      <formula>$C$5&lt;&gt;""</formula>
    </cfRule>
  </conditionalFormatting>
  <conditionalFormatting sqref="G4:K4">
    <cfRule type="expression" dxfId="126" priority="16">
      <formula>$G$4&lt;&gt;""</formula>
    </cfRule>
  </conditionalFormatting>
  <conditionalFormatting sqref="G5:I5">
    <cfRule type="expression" dxfId="125" priority="15">
      <formula>$G$5&lt;&gt;""</formula>
    </cfRule>
  </conditionalFormatting>
  <conditionalFormatting sqref="G6:I6">
    <cfRule type="expression" dxfId="124" priority="14">
      <formula>$G$6&lt;&gt;""</formula>
    </cfRule>
  </conditionalFormatting>
  <conditionalFormatting sqref="A17:K42 A15:A16 C15:K16">
    <cfRule type="expression" dxfId="123" priority="11">
      <formula>$B15="Hol"</formula>
    </cfRule>
    <cfRule type="expression" dxfId="122" priority="12">
      <formula>$B15="Sun"</formula>
    </cfRule>
    <cfRule type="expression" dxfId="121" priority="13">
      <formula>$B15="Sat"</formula>
    </cfRule>
  </conditionalFormatting>
  <conditionalFormatting sqref="A12:K13 A14 C14:K14">
    <cfRule type="expression" dxfId="120" priority="8">
      <formula>$B12="Hol"</formula>
    </cfRule>
    <cfRule type="expression" dxfId="119" priority="9">
      <formula>$B12="Sun"</formula>
    </cfRule>
    <cfRule type="expression" dxfId="118" priority="10">
      <formula>$B12="Sat"</formula>
    </cfRule>
  </conditionalFormatting>
  <conditionalFormatting sqref="B14:B16">
    <cfRule type="expression" dxfId="117" priority="1">
      <formula>$B14="Hol"</formula>
    </cfRule>
    <cfRule type="expression" dxfId="116" priority="2">
      <formula>$B14="Sun"</formula>
    </cfRule>
    <cfRule type="expression" dxfId="115" priority="3">
      <formula>$B14="Sat"</formula>
    </cfRule>
  </conditionalFormatting>
  <dataValidations disablePrompts="1" count="1">
    <dataValidation type="list" allowBlank="1" showInputMessage="1" showErrorMessage="1" sqref="F12:F42" xr:uid="{00000000-0002-0000-0100-000001000000}">
      <formula1>"○"</formula1>
    </dataValidation>
  </dataValidations>
  <printOptions horizontalCentered="1" verticalCentered="1"/>
  <pageMargins left="0.39370078740157483" right="0.39370078740157483" top="0.39370078740157483" bottom="0.19685039370078741" header="0.51181102362204722" footer="0.11811023622047245"/>
  <pageSetup paperSize="9" scale="6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48D51F6-FAEF-43EE-9EFF-EE73D72FCF2A}">
            <xm:f>Apr!$G$6&lt;&gt;""</xm:f>
            <x14:dxf>
              <fill>
                <patternFill patternType="none">
                  <bgColor auto="1"/>
                </patternFill>
              </fill>
            </x14:dxf>
          </x14:cfRule>
          <xm:sqref>G7:I8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7"/>
  <sheetViews>
    <sheetView tabSelected="1" view="pageBreakPreview" topLeftCell="A16"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875" customWidth="1"/>
    <col min="7" max="7" width="20.625" customWidth="1"/>
    <col min="8" max="8" width="10.625" customWidth="1"/>
    <col min="9" max="9" width="8.625" customWidth="1"/>
    <col min="10" max="11" width="15.75" customWidth="1"/>
    <col min="12" max="12" width="9" style="30"/>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EDATE(Apr!A2,2)</f>
        <v>45078</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9.5" customHeight="1" thickBot="1">
      <c r="A9" s="9"/>
      <c r="B9" s="10"/>
      <c r="C9" s="11"/>
      <c r="D9" s="11"/>
      <c r="E9" s="20" t="s">
        <v>16</v>
      </c>
      <c r="F9" s="11"/>
      <c r="G9" s="11"/>
      <c r="H9" s="11"/>
      <c r="I9" s="11"/>
      <c r="J9" s="11"/>
      <c r="K9" s="11"/>
      <c r="L9" s="59"/>
    </row>
    <row r="10" spans="1:13" ht="21" customHeight="1">
      <c r="A10" s="223" t="s">
        <v>5</v>
      </c>
      <c r="B10" s="169" t="s">
        <v>21</v>
      </c>
      <c r="C10" s="171" t="s">
        <v>22</v>
      </c>
      <c r="D10" s="173" t="s">
        <v>8</v>
      </c>
      <c r="E10" s="181" t="s">
        <v>23</v>
      </c>
      <c r="F10" s="175" t="s">
        <v>14</v>
      </c>
      <c r="G10" s="177" t="s">
        <v>13</v>
      </c>
      <c r="H10" s="177"/>
      <c r="I10" s="177"/>
      <c r="J10" s="177"/>
      <c r="K10" s="178"/>
      <c r="L10" s="58"/>
    </row>
    <row r="11" spans="1:13" s="1" customFormat="1" ht="24" customHeight="1" thickBot="1">
      <c r="A11" s="224"/>
      <c r="B11" s="170"/>
      <c r="C11" s="172"/>
      <c r="D11" s="174"/>
      <c r="E11" s="182"/>
      <c r="F11" s="176"/>
      <c r="G11" s="179"/>
      <c r="H11" s="179"/>
      <c r="I11" s="179"/>
      <c r="J11" s="179"/>
      <c r="K11" s="180"/>
      <c r="L11" s="58"/>
    </row>
    <row r="12" spans="1:13" ht="17.25" customHeight="1">
      <c r="A12" s="71">
        <f>A2</f>
        <v>45078</v>
      </c>
      <c r="B12" s="19" t="str">
        <f>TEXT(A12,"ddd")</f>
        <v>Thu</v>
      </c>
      <c r="C12" s="31"/>
      <c r="D12" s="32"/>
      <c r="E12" s="35"/>
      <c r="F12" s="72"/>
      <c r="G12" s="167"/>
      <c r="H12" s="167"/>
      <c r="I12" s="167"/>
      <c r="J12" s="167"/>
      <c r="K12" s="168"/>
      <c r="L12" s="58"/>
      <c r="M12" s="81" t="s">
        <v>17</v>
      </c>
    </row>
    <row r="13" spans="1:13" ht="17.25" customHeight="1">
      <c r="A13" s="70">
        <f>A12+1</f>
        <v>45079</v>
      </c>
      <c r="B13" s="19" t="str">
        <f>TEXT(A13,"ddd")</f>
        <v>Fri</v>
      </c>
      <c r="C13" s="33"/>
      <c r="D13" s="34"/>
      <c r="E13" s="35"/>
      <c r="F13" s="36"/>
      <c r="G13" s="159"/>
      <c r="H13" s="159"/>
      <c r="I13" s="159"/>
      <c r="J13" s="159"/>
      <c r="K13" s="160"/>
      <c r="L13" s="58"/>
      <c r="M13" s="82" t="s">
        <v>47</v>
      </c>
    </row>
    <row r="14" spans="1:13" ht="17.25" customHeight="1">
      <c r="A14" s="70">
        <f t="shared" ref="A14:A41" si="0">A13+1</f>
        <v>45080</v>
      </c>
      <c r="B14" s="19" t="str">
        <f t="shared" ref="B14:B41" si="1">TEXT(A14,"ddd")</f>
        <v>Sat</v>
      </c>
      <c r="C14" s="33"/>
      <c r="D14" s="34"/>
      <c r="E14" s="35"/>
      <c r="F14" s="36"/>
      <c r="G14" s="159"/>
      <c r="H14" s="159"/>
      <c r="I14" s="159"/>
      <c r="J14" s="159"/>
      <c r="K14" s="160"/>
      <c r="L14" s="58"/>
      <c r="M14" s="82" t="s">
        <v>45</v>
      </c>
    </row>
    <row r="15" spans="1:13" ht="17.25" customHeight="1">
      <c r="A15" s="70">
        <f t="shared" si="0"/>
        <v>45081</v>
      </c>
      <c r="B15" s="19" t="str">
        <f t="shared" si="1"/>
        <v>Sun</v>
      </c>
      <c r="C15" s="33"/>
      <c r="D15" s="34"/>
      <c r="E15" s="35"/>
      <c r="F15" s="36"/>
      <c r="G15" s="159"/>
      <c r="H15" s="159"/>
      <c r="I15" s="159"/>
      <c r="J15" s="159"/>
      <c r="K15" s="160"/>
      <c r="L15" s="58"/>
      <c r="M15" s="82" t="s">
        <v>18</v>
      </c>
    </row>
    <row r="16" spans="1:13" ht="17.25" customHeight="1">
      <c r="A16" s="70">
        <f t="shared" si="0"/>
        <v>45082</v>
      </c>
      <c r="B16" s="19" t="str">
        <f t="shared" si="1"/>
        <v>Mon</v>
      </c>
      <c r="C16" s="33"/>
      <c r="D16" s="34"/>
      <c r="E16" s="35"/>
      <c r="F16" s="36"/>
      <c r="G16" s="159"/>
      <c r="H16" s="159"/>
      <c r="I16" s="159"/>
      <c r="J16" s="159"/>
      <c r="K16" s="160"/>
      <c r="L16" s="58"/>
      <c r="M16" s="82" t="s">
        <v>19</v>
      </c>
    </row>
    <row r="17" spans="1:13" s="4" customFormat="1" ht="17.25" customHeight="1">
      <c r="A17" s="70">
        <f t="shared" si="0"/>
        <v>45083</v>
      </c>
      <c r="B17" s="19" t="str">
        <f t="shared" si="1"/>
        <v>Tue</v>
      </c>
      <c r="C17" s="37"/>
      <c r="D17" s="38"/>
      <c r="E17" s="35"/>
      <c r="F17" s="36"/>
      <c r="G17" s="159"/>
      <c r="H17" s="159"/>
      <c r="I17" s="159"/>
      <c r="J17" s="159"/>
      <c r="K17" s="160"/>
      <c r="L17" s="58"/>
      <c r="M17" s="82" t="s">
        <v>20</v>
      </c>
    </row>
    <row r="18" spans="1:13" s="4" customFormat="1" ht="17.25" customHeight="1">
      <c r="A18" s="70">
        <f t="shared" si="0"/>
        <v>45084</v>
      </c>
      <c r="B18" s="19" t="str">
        <f t="shared" si="1"/>
        <v>Wed</v>
      </c>
      <c r="C18" s="37"/>
      <c r="D18" s="38"/>
      <c r="E18" s="35"/>
      <c r="F18" s="36"/>
      <c r="G18" s="159"/>
      <c r="H18" s="159"/>
      <c r="I18" s="159"/>
      <c r="J18" s="159"/>
      <c r="K18" s="160"/>
      <c r="L18" s="58"/>
      <c r="M18" s="82" t="s">
        <v>46</v>
      </c>
    </row>
    <row r="19" spans="1:13" ht="17.25" customHeight="1">
      <c r="A19" s="70">
        <f t="shared" si="0"/>
        <v>45085</v>
      </c>
      <c r="B19" s="19" t="str">
        <f t="shared" si="1"/>
        <v>Thu</v>
      </c>
      <c r="C19" s="33"/>
      <c r="D19" s="34"/>
      <c r="E19" s="35"/>
      <c r="F19" s="36"/>
      <c r="G19" s="159"/>
      <c r="H19" s="159"/>
      <c r="I19" s="159"/>
      <c r="J19" s="159"/>
      <c r="K19" s="160"/>
      <c r="L19" s="58"/>
      <c r="M19" s="7"/>
    </row>
    <row r="20" spans="1:13" ht="17.25" customHeight="1">
      <c r="A20" s="70">
        <f t="shared" si="0"/>
        <v>45086</v>
      </c>
      <c r="B20" s="19" t="str">
        <f t="shared" si="1"/>
        <v>Fri</v>
      </c>
      <c r="C20" s="33"/>
      <c r="D20" s="34"/>
      <c r="E20" s="35"/>
      <c r="F20" s="36"/>
      <c r="G20" s="159"/>
      <c r="H20" s="159"/>
      <c r="I20" s="159"/>
      <c r="J20" s="159"/>
      <c r="K20" s="160"/>
    </row>
    <row r="21" spans="1:13" ht="17.25" customHeight="1">
      <c r="A21" s="70">
        <f t="shared" si="0"/>
        <v>45087</v>
      </c>
      <c r="B21" s="19" t="str">
        <f t="shared" si="1"/>
        <v>Sat</v>
      </c>
      <c r="C21" s="33"/>
      <c r="D21" s="34"/>
      <c r="E21" s="35"/>
      <c r="F21" s="36"/>
      <c r="G21" s="159"/>
      <c r="H21" s="159"/>
      <c r="I21" s="159"/>
      <c r="J21" s="159"/>
      <c r="K21" s="160"/>
    </row>
    <row r="22" spans="1:13" ht="17.25" customHeight="1">
      <c r="A22" s="70">
        <f t="shared" si="0"/>
        <v>45088</v>
      </c>
      <c r="B22" s="19" t="str">
        <f t="shared" si="1"/>
        <v>Sun</v>
      </c>
      <c r="C22" s="33"/>
      <c r="D22" s="34"/>
      <c r="E22" s="35"/>
      <c r="F22" s="36"/>
      <c r="G22" s="159"/>
      <c r="H22" s="159"/>
      <c r="I22" s="159"/>
      <c r="J22" s="159"/>
      <c r="K22" s="160"/>
    </row>
    <row r="23" spans="1:13" ht="17.25" customHeight="1">
      <c r="A23" s="70">
        <f t="shared" si="0"/>
        <v>45089</v>
      </c>
      <c r="B23" s="19" t="str">
        <f t="shared" si="1"/>
        <v>Mon</v>
      </c>
      <c r="C23" s="33"/>
      <c r="D23" s="34"/>
      <c r="E23" s="35"/>
      <c r="F23" s="36"/>
      <c r="G23" s="159"/>
      <c r="H23" s="159"/>
      <c r="I23" s="159"/>
      <c r="J23" s="159"/>
      <c r="K23" s="160"/>
    </row>
    <row r="24" spans="1:13" s="4" customFormat="1" ht="17.25" customHeight="1">
      <c r="A24" s="70">
        <f t="shared" si="0"/>
        <v>45090</v>
      </c>
      <c r="B24" s="19" t="str">
        <f t="shared" si="1"/>
        <v>Tue</v>
      </c>
      <c r="C24" s="37"/>
      <c r="D24" s="38"/>
      <c r="E24" s="35"/>
      <c r="F24" s="36"/>
      <c r="G24" s="159"/>
      <c r="H24" s="159"/>
      <c r="I24" s="159"/>
      <c r="J24" s="159"/>
      <c r="K24" s="160"/>
      <c r="L24" s="30"/>
    </row>
    <row r="25" spans="1:13" s="4" customFormat="1" ht="17.25" customHeight="1">
      <c r="A25" s="70">
        <f t="shared" si="0"/>
        <v>45091</v>
      </c>
      <c r="B25" s="19" t="str">
        <f t="shared" si="1"/>
        <v>Wed</v>
      </c>
      <c r="C25" s="37"/>
      <c r="D25" s="38"/>
      <c r="E25" s="35"/>
      <c r="F25" s="36"/>
      <c r="G25" s="159"/>
      <c r="H25" s="159"/>
      <c r="I25" s="159"/>
      <c r="J25" s="159"/>
      <c r="K25" s="160"/>
      <c r="L25" s="30"/>
    </row>
    <row r="26" spans="1:13" ht="17.25" customHeight="1">
      <c r="A26" s="70">
        <f t="shared" si="0"/>
        <v>45092</v>
      </c>
      <c r="B26" s="19" t="str">
        <f t="shared" si="1"/>
        <v>Thu</v>
      </c>
      <c r="C26" s="33"/>
      <c r="D26" s="34"/>
      <c r="E26" s="35"/>
      <c r="F26" s="36"/>
      <c r="G26" s="159"/>
      <c r="H26" s="159"/>
      <c r="I26" s="159"/>
      <c r="J26" s="159"/>
      <c r="K26" s="160"/>
    </row>
    <row r="27" spans="1:13" ht="17.25" customHeight="1">
      <c r="A27" s="70">
        <f t="shared" si="0"/>
        <v>45093</v>
      </c>
      <c r="B27" s="19" t="str">
        <f t="shared" si="1"/>
        <v>Fri</v>
      </c>
      <c r="C27" s="33"/>
      <c r="D27" s="34"/>
      <c r="E27" s="35"/>
      <c r="F27" s="36"/>
      <c r="G27" s="159"/>
      <c r="H27" s="159"/>
      <c r="I27" s="159"/>
      <c r="J27" s="159"/>
      <c r="K27" s="160"/>
    </row>
    <row r="28" spans="1:13" ht="17.25" customHeight="1">
      <c r="A28" s="70">
        <f t="shared" si="0"/>
        <v>45094</v>
      </c>
      <c r="B28" s="19" t="str">
        <f t="shared" si="1"/>
        <v>Sat</v>
      </c>
      <c r="C28" s="33"/>
      <c r="D28" s="34"/>
      <c r="E28" s="35"/>
      <c r="F28" s="36"/>
      <c r="G28" s="159"/>
      <c r="H28" s="159"/>
      <c r="I28" s="159"/>
      <c r="J28" s="159"/>
      <c r="K28" s="160"/>
    </row>
    <row r="29" spans="1:13" ht="17.25" customHeight="1">
      <c r="A29" s="70">
        <f t="shared" si="0"/>
        <v>45095</v>
      </c>
      <c r="B29" s="19" t="str">
        <f t="shared" si="1"/>
        <v>Sun</v>
      </c>
      <c r="C29" s="33"/>
      <c r="D29" s="34"/>
      <c r="E29" s="35"/>
      <c r="F29" s="36"/>
      <c r="G29" s="159"/>
      <c r="H29" s="159"/>
      <c r="I29" s="159"/>
      <c r="J29" s="159"/>
      <c r="K29" s="160"/>
    </row>
    <row r="30" spans="1:13" ht="17.25" customHeight="1">
      <c r="A30" s="70">
        <f t="shared" si="0"/>
        <v>45096</v>
      </c>
      <c r="B30" s="19" t="str">
        <f t="shared" si="1"/>
        <v>Mon</v>
      </c>
      <c r="C30" s="33"/>
      <c r="D30" s="34"/>
      <c r="E30" s="35"/>
      <c r="F30" s="36"/>
      <c r="G30" s="159"/>
      <c r="H30" s="159"/>
      <c r="I30" s="159"/>
      <c r="J30" s="159"/>
      <c r="K30" s="160"/>
    </row>
    <row r="31" spans="1:13" s="4" customFormat="1" ht="17.25" customHeight="1">
      <c r="A31" s="70">
        <f t="shared" si="0"/>
        <v>45097</v>
      </c>
      <c r="B31" s="19" t="str">
        <f t="shared" si="1"/>
        <v>Tue</v>
      </c>
      <c r="C31" s="33"/>
      <c r="D31" s="34"/>
      <c r="E31" s="35"/>
      <c r="F31" s="36"/>
      <c r="G31" s="159"/>
      <c r="H31" s="159"/>
      <c r="I31" s="159"/>
      <c r="J31" s="159"/>
      <c r="K31" s="160"/>
      <c r="L31" s="30"/>
    </row>
    <row r="32" spans="1:13" s="4" customFormat="1" ht="17.25" customHeight="1">
      <c r="A32" s="70">
        <f t="shared" si="0"/>
        <v>45098</v>
      </c>
      <c r="B32" s="19" t="str">
        <f t="shared" si="1"/>
        <v>Wed</v>
      </c>
      <c r="C32" s="37"/>
      <c r="D32" s="38"/>
      <c r="E32" s="35"/>
      <c r="F32" s="36"/>
      <c r="G32" s="159"/>
      <c r="H32" s="159"/>
      <c r="I32" s="159"/>
      <c r="J32" s="159"/>
      <c r="K32" s="160"/>
      <c r="L32" s="30"/>
    </row>
    <row r="33" spans="1:13" ht="17.25" customHeight="1">
      <c r="A33" s="70">
        <f t="shared" si="0"/>
        <v>45099</v>
      </c>
      <c r="B33" s="19" t="str">
        <f t="shared" si="1"/>
        <v>Thu</v>
      </c>
      <c r="C33" s="33"/>
      <c r="D33" s="34"/>
      <c r="E33" s="35"/>
      <c r="F33" s="36"/>
      <c r="G33" s="159"/>
      <c r="H33" s="159"/>
      <c r="I33" s="159"/>
      <c r="J33" s="159"/>
      <c r="K33" s="160"/>
    </row>
    <row r="34" spans="1:13" ht="17.25" customHeight="1">
      <c r="A34" s="70">
        <f t="shared" si="0"/>
        <v>45100</v>
      </c>
      <c r="B34" s="19" t="str">
        <f t="shared" si="1"/>
        <v>Fri</v>
      </c>
      <c r="C34" s="33"/>
      <c r="D34" s="34"/>
      <c r="E34" s="35"/>
      <c r="F34" s="36"/>
      <c r="G34" s="159"/>
      <c r="H34" s="159"/>
      <c r="I34" s="159"/>
      <c r="J34" s="159"/>
      <c r="K34" s="160"/>
    </row>
    <row r="35" spans="1:13" ht="17.25" customHeight="1">
      <c r="A35" s="70">
        <f t="shared" si="0"/>
        <v>45101</v>
      </c>
      <c r="B35" s="19" t="str">
        <f t="shared" si="1"/>
        <v>Sat</v>
      </c>
      <c r="C35" s="33"/>
      <c r="D35" s="34"/>
      <c r="E35" s="35"/>
      <c r="F35" s="36"/>
      <c r="G35" s="159"/>
      <c r="H35" s="159"/>
      <c r="I35" s="159"/>
      <c r="J35" s="159"/>
      <c r="K35" s="160"/>
    </row>
    <row r="36" spans="1:13" ht="17.25" customHeight="1">
      <c r="A36" s="70">
        <f t="shared" si="0"/>
        <v>45102</v>
      </c>
      <c r="B36" s="19" t="str">
        <f t="shared" si="1"/>
        <v>Sun</v>
      </c>
      <c r="C36" s="33"/>
      <c r="D36" s="34"/>
      <c r="E36" s="35"/>
      <c r="F36" s="36"/>
      <c r="G36" s="159"/>
      <c r="H36" s="159"/>
      <c r="I36" s="159"/>
      <c r="J36" s="159"/>
      <c r="K36" s="160"/>
    </row>
    <row r="37" spans="1:13" ht="17.25" customHeight="1">
      <c r="A37" s="70">
        <f t="shared" si="0"/>
        <v>45103</v>
      </c>
      <c r="B37" s="19" t="str">
        <f t="shared" si="1"/>
        <v>Mon</v>
      </c>
      <c r="C37" s="33"/>
      <c r="D37" s="34"/>
      <c r="E37" s="35"/>
      <c r="F37" s="36"/>
      <c r="G37" s="159"/>
      <c r="H37" s="159"/>
      <c r="I37" s="159"/>
      <c r="J37" s="159"/>
      <c r="K37" s="160"/>
    </row>
    <row r="38" spans="1:13" s="4" customFormat="1" ht="17.25" customHeight="1">
      <c r="A38" s="70">
        <f t="shared" si="0"/>
        <v>45104</v>
      </c>
      <c r="B38" s="19" t="str">
        <f t="shared" si="1"/>
        <v>Tue</v>
      </c>
      <c r="C38" s="37"/>
      <c r="D38" s="38"/>
      <c r="E38" s="35"/>
      <c r="F38" s="36"/>
      <c r="G38" s="159"/>
      <c r="H38" s="159"/>
      <c r="I38" s="159"/>
      <c r="J38" s="159"/>
      <c r="K38" s="160"/>
      <c r="L38" s="30"/>
    </row>
    <row r="39" spans="1:13" s="4" customFormat="1" ht="17.25" customHeight="1">
      <c r="A39" s="70">
        <f t="shared" si="0"/>
        <v>45105</v>
      </c>
      <c r="B39" s="19" t="str">
        <f t="shared" si="1"/>
        <v>Wed</v>
      </c>
      <c r="C39" s="37"/>
      <c r="D39" s="38"/>
      <c r="E39" s="35"/>
      <c r="F39" s="36"/>
      <c r="G39" s="159"/>
      <c r="H39" s="159"/>
      <c r="I39" s="159"/>
      <c r="J39" s="159"/>
      <c r="K39" s="160"/>
      <c r="L39" s="30"/>
    </row>
    <row r="40" spans="1:13" ht="17.25" customHeight="1">
      <c r="A40" s="70">
        <f t="shared" si="0"/>
        <v>45106</v>
      </c>
      <c r="B40" s="19" t="str">
        <f t="shared" si="1"/>
        <v>Thu</v>
      </c>
      <c r="C40" s="33"/>
      <c r="D40" s="34"/>
      <c r="E40" s="35"/>
      <c r="F40" s="36"/>
      <c r="G40" s="159"/>
      <c r="H40" s="159"/>
      <c r="I40" s="159"/>
      <c r="J40" s="159"/>
      <c r="K40" s="160"/>
    </row>
    <row r="41" spans="1:13" ht="17.25" customHeight="1" thickBot="1">
      <c r="A41" s="70">
        <f t="shared" si="0"/>
        <v>45107</v>
      </c>
      <c r="B41" s="19" t="str">
        <f t="shared" si="1"/>
        <v>Fri</v>
      </c>
      <c r="C41" s="39"/>
      <c r="D41" s="40"/>
      <c r="E41" s="73"/>
      <c r="F41" s="74"/>
      <c r="G41" s="270"/>
      <c r="H41" s="270"/>
      <c r="I41" s="270"/>
      <c r="J41" s="270"/>
      <c r="K41" s="271"/>
    </row>
    <row r="42" spans="1:13" s="29" customFormat="1" ht="18" customHeight="1" thickBot="1">
      <c r="A42" s="211" t="s">
        <v>30</v>
      </c>
      <c r="B42" s="212"/>
      <c r="C42" s="55"/>
      <c r="D42" s="52"/>
      <c r="E42" s="53">
        <f>SUM(E12:E41)</f>
        <v>0</v>
      </c>
      <c r="F42" s="15"/>
      <c r="G42" s="15"/>
      <c r="H42" s="15"/>
      <c r="I42" s="15"/>
      <c r="J42" s="15"/>
      <c r="K42" s="15"/>
      <c r="L42" s="30"/>
      <c r="M42" s="2"/>
    </row>
    <row r="43" spans="1:13" s="29" customFormat="1" ht="18" customHeight="1" thickBot="1">
      <c r="A43" s="213"/>
      <c r="B43" s="214"/>
      <c r="C43" s="261">
        <f>A2</f>
        <v>45078</v>
      </c>
      <c r="D43" s="207"/>
      <c r="E43" s="54">
        <f>7.5*22</f>
        <v>165</v>
      </c>
      <c r="F43" s="15"/>
      <c r="G43" s="15"/>
      <c r="H43" s="15"/>
      <c r="I43" s="15"/>
      <c r="J43" s="15"/>
      <c r="K43" s="15"/>
      <c r="L43" s="30"/>
      <c r="M43" s="2"/>
    </row>
    <row r="44" spans="1:13" s="29" customFormat="1" ht="18" customHeight="1" thickBot="1">
      <c r="A44" s="215"/>
      <c r="B44" s="216"/>
      <c r="C44" s="131"/>
      <c r="D44" s="131" t="s">
        <v>66</v>
      </c>
      <c r="E44" s="132">
        <f>E42-E43</f>
        <v>-165</v>
      </c>
      <c r="F44" s="15"/>
      <c r="G44" s="15"/>
      <c r="H44" s="15"/>
      <c r="I44" s="15"/>
      <c r="J44" s="15"/>
      <c r="K44" s="15"/>
      <c r="L44" s="30"/>
      <c r="M44" s="2"/>
    </row>
    <row r="45" spans="1:13" s="29" customFormat="1" ht="8.1" customHeight="1" thickBot="1">
      <c r="A45" s="12"/>
      <c r="B45" s="13"/>
      <c r="C45" s="51"/>
      <c r="D45" s="51"/>
      <c r="E45" s="50"/>
      <c r="F45" s="15"/>
      <c r="G45" s="15"/>
      <c r="H45" s="15"/>
      <c r="I45" s="15"/>
      <c r="J45" s="15"/>
      <c r="K45" s="15"/>
      <c r="L45" s="30"/>
      <c r="M45" s="2"/>
    </row>
    <row r="46" spans="1:13" ht="27.95" customHeight="1" thickBot="1">
      <c r="A46" s="12"/>
      <c r="B46" s="13"/>
      <c r="C46" s="208" t="s">
        <v>42</v>
      </c>
      <c r="D46" s="226" t="s">
        <v>0</v>
      </c>
      <c r="E46" s="161" t="s">
        <v>1</v>
      </c>
      <c r="F46" s="268"/>
      <c r="G46" s="45" t="s">
        <v>26</v>
      </c>
      <c r="H46" s="15"/>
      <c r="I46" s="15"/>
      <c r="J46" s="21"/>
      <c r="K46" s="66" t="s">
        <v>29</v>
      </c>
    </row>
    <row r="47" spans="1:13" ht="27.95" customHeight="1">
      <c r="A47" s="12"/>
      <c r="B47" s="13"/>
      <c r="C47" s="208"/>
      <c r="D47" s="267"/>
      <c r="E47" s="163" t="s">
        <v>24</v>
      </c>
      <c r="F47" s="269"/>
      <c r="G47" s="46" t="s">
        <v>10</v>
      </c>
      <c r="H47" s="15"/>
      <c r="I47" s="15"/>
      <c r="J47" s="22"/>
      <c r="K47" s="262"/>
    </row>
    <row r="48" spans="1:13" ht="27.95" customHeight="1" thickBot="1">
      <c r="A48" s="12"/>
      <c r="B48" s="13"/>
      <c r="C48" s="67" t="s">
        <v>42</v>
      </c>
      <c r="D48" s="227" t="s">
        <v>25</v>
      </c>
      <c r="E48" s="265"/>
      <c r="F48" s="266"/>
      <c r="G48" s="47" t="s">
        <v>26</v>
      </c>
      <c r="H48" s="15"/>
      <c r="I48" s="15"/>
      <c r="J48" s="21"/>
      <c r="K48" s="263"/>
    </row>
    <row r="49" spans="1:11" ht="10.5" customHeight="1" thickBot="1">
      <c r="A49" s="12"/>
      <c r="B49" s="13"/>
      <c r="C49" s="14"/>
      <c r="D49" s="16"/>
      <c r="E49" s="17"/>
      <c r="F49" s="15"/>
      <c r="G49" s="15"/>
      <c r="H49" s="15"/>
      <c r="I49" s="15"/>
      <c r="J49" s="21"/>
      <c r="K49" s="263"/>
    </row>
    <row r="50" spans="1:11" ht="27" customHeight="1" thickBot="1">
      <c r="A50" s="1"/>
      <c r="B50" s="5"/>
      <c r="C50" s="226" t="s">
        <v>31</v>
      </c>
      <c r="D50" s="228" t="s">
        <v>33</v>
      </c>
      <c r="E50" s="228"/>
      <c r="F50" s="228"/>
      <c r="G50" s="68">
        <v>45110</v>
      </c>
      <c r="H50" s="7"/>
      <c r="I50" s="7"/>
      <c r="J50" s="23"/>
      <c r="K50" s="264"/>
    </row>
    <row r="51" spans="1:11" ht="27" customHeight="1" thickBot="1">
      <c r="A51" s="63"/>
      <c r="B51" s="64"/>
      <c r="C51" s="227"/>
      <c r="D51" s="229" t="s">
        <v>34</v>
      </c>
      <c r="E51" s="229"/>
      <c r="F51" s="229"/>
      <c r="G51" s="69">
        <v>45112</v>
      </c>
      <c r="H51" s="64"/>
      <c r="I51" s="8"/>
      <c r="J51" s="23"/>
      <c r="K51" s="15"/>
    </row>
    <row r="52" spans="1:11" ht="12.75" customHeight="1">
      <c r="A52" s="65"/>
      <c r="B52" s="65"/>
      <c r="C52" s="65"/>
      <c r="D52" s="65"/>
      <c r="E52" s="65"/>
      <c r="F52" s="65"/>
      <c r="G52" s="65"/>
      <c r="H52" s="65"/>
      <c r="I52" s="65"/>
      <c r="J52" s="65"/>
      <c r="K52" s="65"/>
    </row>
    <row r="53" spans="1:11" ht="365.1" customHeight="1">
      <c r="A53" s="230" t="s">
        <v>41</v>
      </c>
      <c r="B53" s="230"/>
      <c r="C53" s="230"/>
      <c r="D53" s="230"/>
      <c r="E53" s="230"/>
      <c r="F53" s="230"/>
      <c r="G53" s="230"/>
      <c r="H53" s="230"/>
      <c r="I53" s="230"/>
      <c r="J53" s="230"/>
      <c r="K53" s="230"/>
    </row>
    <row r="54" spans="1:11" ht="22.5" customHeight="1">
      <c r="A54" s="48"/>
      <c r="B54" s="48"/>
      <c r="C54" s="48"/>
      <c r="D54" s="48"/>
      <c r="E54" s="48"/>
      <c r="F54" s="48"/>
      <c r="G54" s="48"/>
      <c r="H54" s="48"/>
      <c r="I54" s="48"/>
      <c r="J54" s="48"/>
      <c r="K54" s="48"/>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192.75" customHeight="1">
      <c r="A61" s="48"/>
      <c r="B61" s="48"/>
      <c r="C61" s="48"/>
      <c r="D61" s="48"/>
      <c r="E61" s="48"/>
      <c r="F61" s="48"/>
      <c r="G61" s="48"/>
      <c r="H61" s="48"/>
      <c r="I61" s="48"/>
      <c r="J61" s="48"/>
      <c r="K61" s="48"/>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4">
    <mergeCell ref="C43:D43"/>
    <mergeCell ref="E46:F46"/>
    <mergeCell ref="E47:F47"/>
    <mergeCell ref="D48:F48"/>
    <mergeCell ref="A53:K53"/>
    <mergeCell ref="C46:C47"/>
    <mergeCell ref="D46:D47"/>
    <mergeCell ref="C50:C51"/>
    <mergeCell ref="D50:F50"/>
    <mergeCell ref="D51:F51"/>
    <mergeCell ref="K47:K50"/>
    <mergeCell ref="A42:B44"/>
    <mergeCell ref="G39:K39"/>
    <mergeCell ref="G40:K40"/>
    <mergeCell ref="G41:K41"/>
    <mergeCell ref="G36:K36"/>
    <mergeCell ref="G37:K37"/>
    <mergeCell ref="G38:K38"/>
    <mergeCell ref="G33:K33"/>
    <mergeCell ref="G34:K34"/>
    <mergeCell ref="G35:K35"/>
    <mergeCell ref="G30:K30"/>
    <mergeCell ref="G31:K31"/>
    <mergeCell ref="G32:K32"/>
    <mergeCell ref="G27:K27"/>
    <mergeCell ref="G28:K28"/>
    <mergeCell ref="G29:K29"/>
    <mergeCell ref="G24:K24"/>
    <mergeCell ref="G25:K25"/>
    <mergeCell ref="G26:K26"/>
    <mergeCell ref="G21:K21"/>
    <mergeCell ref="G22:K22"/>
    <mergeCell ref="G23:K23"/>
    <mergeCell ref="G18:K18"/>
    <mergeCell ref="G19:K19"/>
    <mergeCell ref="G20:K20"/>
    <mergeCell ref="G15:K15"/>
    <mergeCell ref="G16:K16"/>
    <mergeCell ref="G17:K17"/>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41">
    <cfRule type="expression" dxfId="113" priority="7">
      <formula>$B12="Hol"</formula>
    </cfRule>
    <cfRule type="expression" dxfId="112" priority="8">
      <formula>$B12="Sun"</formula>
    </cfRule>
    <cfRule type="expression" dxfId="111" priority="9">
      <formula>$B12="Sat"</formula>
    </cfRule>
  </conditionalFormatting>
  <conditionalFormatting sqref="C4:D4">
    <cfRule type="expression" dxfId="110" priority="6">
      <formula>$C$4&lt;&gt;""</formula>
    </cfRule>
  </conditionalFormatting>
  <conditionalFormatting sqref="C5:D5">
    <cfRule type="expression" dxfId="109" priority="5">
      <formula>$C$5&lt;&gt;""</formula>
    </cfRule>
  </conditionalFormatting>
  <conditionalFormatting sqref="G4:K4">
    <cfRule type="expression" dxfId="108" priority="4">
      <formula>$G$4&lt;&gt;""</formula>
    </cfRule>
  </conditionalFormatting>
  <conditionalFormatting sqref="G5:I5">
    <cfRule type="expression" dxfId="107" priority="3">
      <formula>$G$5&lt;&gt;""</formula>
    </cfRule>
  </conditionalFormatting>
  <conditionalFormatting sqref="G6:I6">
    <cfRule type="expression" dxfId="106" priority="2">
      <formula>$G$6&lt;&gt;""</formula>
    </cfRule>
  </conditionalFormatting>
  <dataValidations disablePrompts="1" count="1">
    <dataValidation type="list" allowBlank="1" showInputMessage="1" showErrorMessage="1" sqref="F12:F41" xr:uid="{00000000-0002-0000-02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0BA7326-ABA3-4EA2-AD89-B594CE21CFA1}">
            <xm:f>Apr!$G$6&lt;&gt;""</xm:f>
            <x14:dxf>
              <fill>
                <patternFill patternType="none">
                  <bgColor auto="1"/>
                </patternFill>
              </fill>
            </x14:dxf>
          </x14:cfRule>
          <xm:sqref>G7:I8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tabSelected="1" view="pageBreakPreview" topLeftCell="A19" zoomScaleNormal="100" zoomScaleSheetLayoutView="100" workbookViewId="0">
      <selection activeCell="G19" sqref="G19:K19"/>
    </sheetView>
  </sheetViews>
  <sheetFormatPr defaultRowHeight="14.25"/>
  <cols>
    <col min="1" max="2" width="6.375" customWidth="1"/>
    <col min="3" max="4" width="16.375" customWidth="1"/>
    <col min="5" max="5" width="13.87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EDATE(Apr!A2,3)</f>
        <v>45108</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6.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c r="I10" s="177"/>
      <c r="J10" s="177"/>
      <c r="K10" s="178"/>
      <c r="L10" s="58"/>
    </row>
    <row r="11" spans="1:13" s="1" customFormat="1" ht="24" customHeight="1" thickBot="1">
      <c r="A11" s="224"/>
      <c r="B11" s="273"/>
      <c r="C11" s="172"/>
      <c r="D11" s="174"/>
      <c r="E11" s="182"/>
      <c r="F11" s="176"/>
      <c r="G11" s="179"/>
      <c r="H11" s="179"/>
      <c r="I11" s="179"/>
      <c r="J11" s="179"/>
      <c r="K11" s="180"/>
      <c r="L11" s="58"/>
    </row>
    <row r="12" spans="1:13" ht="17.25" customHeight="1">
      <c r="A12" s="71">
        <f>A2</f>
        <v>45108</v>
      </c>
      <c r="B12" s="19" t="str">
        <f>TEXT(A12,"ddd")</f>
        <v>Sat</v>
      </c>
      <c r="C12" s="31"/>
      <c r="D12" s="32"/>
      <c r="E12" s="35"/>
      <c r="F12" s="72"/>
      <c r="G12" s="167"/>
      <c r="H12" s="167"/>
      <c r="I12" s="167"/>
      <c r="J12" s="167"/>
      <c r="K12" s="168"/>
      <c r="L12" s="58"/>
      <c r="M12" s="81" t="s">
        <v>17</v>
      </c>
    </row>
    <row r="13" spans="1:13" ht="17.25" customHeight="1">
      <c r="A13" s="70">
        <f>A12+1</f>
        <v>45109</v>
      </c>
      <c r="B13" s="19" t="str">
        <f>TEXT(A13,"ddd")</f>
        <v>Sun</v>
      </c>
      <c r="C13" s="33"/>
      <c r="D13" s="34"/>
      <c r="E13" s="35"/>
      <c r="F13" s="36"/>
      <c r="G13" s="159"/>
      <c r="H13" s="159"/>
      <c r="I13" s="159"/>
      <c r="J13" s="159"/>
      <c r="K13" s="160"/>
      <c r="L13" s="58"/>
      <c r="M13" s="82" t="s">
        <v>47</v>
      </c>
    </row>
    <row r="14" spans="1:13" ht="17.25" customHeight="1">
      <c r="A14" s="70">
        <f t="shared" ref="A14:A42" si="0">A13+1</f>
        <v>45110</v>
      </c>
      <c r="B14" s="19" t="str">
        <f t="shared" ref="B14:B42" si="1">TEXT(A14,"ddd")</f>
        <v>Mon</v>
      </c>
      <c r="C14" s="33"/>
      <c r="D14" s="34"/>
      <c r="E14" s="35"/>
      <c r="F14" s="36"/>
      <c r="G14" s="159"/>
      <c r="H14" s="159"/>
      <c r="I14" s="159"/>
      <c r="J14" s="159"/>
      <c r="K14" s="160"/>
      <c r="L14" s="58"/>
      <c r="M14" s="82" t="s">
        <v>45</v>
      </c>
    </row>
    <row r="15" spans="1:13" ht="17.25" customHeight="1">
      <c r="A15" s="70">
        <f t="shared" si="0"/>
        <v>45111</v>
      </c>
      <c r="B15" s="19" t="str">
        <f t="shared" si="1"/>
        <v>Tue</v>
      </c>
      <c r="C15" s="33"/>
      <c r="D15" s="34"/>
      <c r="E15" s="35"/>
      <c r="F15" s="36"/>
      <c r="G15" s="159"/>
      <c r="H15" s="159"/>
      <c r="I15" s="159"/>
      <c r="J15" s="159"/>
      <c r="K15" s="160"/>
      <c r="L15" s="58"/>
      <c r="M15" s="82" t="s">
        <v>18</v>
      </c>
    </row>
    <row r="16" spans="1:13" ht="17.25" customHeight="1">
      <c r="A16" s="70">
        <f t="shared" si="0"/>
        <v>45112</v>
      </c>
      <c r="B16" s="19" t="str">
        <f t="shared" si="1"/>
        <v>Wed</v>
      </c>
      <c r="C16" s="33"/>
      <c r="D16" s="34"/>
      <c r="E16" s="35"/>
      <c r="F16" s="36"/>
      <c r="G16" s="159"/>
      <c r="H16" s="159"/>
      <c r="I16" s="159"/>
      <c r="J16" s="159"/>
      <c r="K16" s="160"/>
      <c r="L16" s="58"/>
      <c r="M16" s="82" t="s">
        <v>19</v>
      </c>
    </row>
    <row r="17" spans="1:13" s="4" customFormat="1" ht="17.25" customHeight="1">
      <c r="A17" s="70">
        <f t="shared" si="0"/>
        <v>45113</v>
      </c>
      <c r="B17" s="19" t="str">
        <f t="shared" si="1"/>
        <v>Thu</v>
      </c>
      <c r="C17" s="37"/>
      <c r="D17" s="38"/>
      <c r="E17" s="35"/>
      <c r="F17" s="36"/>
      <c r="G17" s="159"/>
      <c r="H17" s="159"/>
      <c r="I17" s="159"/>
      <c r="J17" s="159"/>
      <c r="K17" s="160"/>
      <c r="L17" s="58"/>
      <c r="M17" s="82" t="s">
        <v>20</v>
      </c>
    </row>
    <row r="18" spans="1:13" s="4" customFormat="1" ht="17.25" customHeight="1">
      <c r="A18" s="70">
        <f t="shared" si="0"/>
        <v>45114</v>
      </c>
      <c r="B18" s="19" t="str">
        <f t="shared" si="1"/>
        <v>Fri</v>
      </c>
      <c r="C18" s="37"/>
      <c r="D18" s="38"/>
      <c r="E18" s="35"/>
      <c r="F18" s="36"/>
      <c r="G18" s="159"/>
      <c r="H18" s="159"/>
      <c r="I18" s="159"/>
      <c r="J18" s="159"/>
      <c r="K18" s="160"/>
      <c r="L18" s="60"/>
      <c r="M18" s="82" t="s">
        <v>46</v>
      </c>
    </row>
    <row r="19" spans="1:13" s="28" customFormat="1" ht="17.25" customHeight="1">
      <c r="A19" s="70">
        <f t="shared" si="0"/>
        <v>45115</v>
      </c>
      <c r="B19" s="19" t="str">
        <f t="shared" si="1"/>
        <v>Sat</v>
      </c>
      <c r="C19" s="33"/>
      <c r="D19" s="34"/>
      <c r="E19" s="35"/>
      <c r="F19" s="36"/>
      <c r="G19" s="159"/>
      <c r="H19" s="159"/>
      <c r="I19" s="159"/>
      <c r="J19" s="159"/>
      <c r="K19" s="160"/>
      <c r="L19" s="62"/>
      <c r="M19" s="7"/>
    </row>
    <row r="20" spans="1:13" s="28" customFormat="1" ht="17.25" customHeight="1">
      <c r="A20" s="70">
        <f t="shared" si="0"/>
        <v>45116</v>
      </c>
      <c r="B20" s="19" t="str">
        <f t="shared" si="1"/>
        <v>Sun</v>
      </c>
      <c r="C20" s="33"/>
      <c r="D20" s="34"/>
      <c r="E20" s="35"/>
      <c r="F20" s="36"/>
      <c r="G20" s="159"/>
      <c r="H20" s="159"/>
      <c r="I20" s="159"/>
      <c r="J20" s="159"/>
      <c r="K20" s="160"/>
      <c r="L20" s="62"/>
      <c r="M20" s="2"/>
    </row>
    <row r="21" spans="1:13" ht="17.25" customHeight="1">
      <c r="A21" s="70">
        <f t="shared" si="0"/>
        <v>45117</v>
      </c>
      <c r="B21" s="19" t="str">
        <f t="shared" si="1"/>
        <v>Mon</v>
      </c>
      <c r="C21" s="33"/>
      <c r="D21" s="34"/>
      <c r="E21" s="35"/>
      <c r="F21" s="36"/>
      <c r="G21" s="159"/>
      <c r="H21" s="159"/>
      <c r="I21" s="159"/>
      <c r="J21" s="159"/>
      <c r="K21" s="160"/>
      <c r="L21" s="62"/>
    </row>
    <row r="22" spans="1:13" ht="17.25" customHeight="1">
      <c r="A22" s="70">
        <f t="shared" si="0"/>
        <v>45118</v>
      </c>
      <c r="B22" s="19" t="str">
        <f t="shared" si="1"/>
        <v>Tue</v>
      </c>
      <c r="C22" s="33"/>
      <c r="D22" s="34"/>
      <c r="E22" s="35"/>
      <c r="F22" s="36"/>
      <c r="G22" s="159"/>
      <c r="H22" s="159"/>
      <c r="I22" s="159"/>
      <c r="J22" s="159"/>
      <c r="K22" s="160"/>
      <c r="L22" s="62"/>
    </row>
    <row r="23" spans="1:13" ht="17.25" customHeight="1">
      <c r="A23" s="70">
        <f t="shared" si="0"/>
        <v>45119</v>
      </c>
      <c r="B23" s="19" t="str">
        <f t="shared" si="1"/>
        <v>Wed</v>
      </c>
      <c r="C23" s="33"/>
      <c r="D23" s="34"/>
      <c r="E23" s="35"/>
      <c r="F23" s="36"/>
      <c r="G23" s="159"/>
      <c r="H23" s="159"/>
      <c r="I23" s="159"/>
      <c r="J23" s="159"/>
      <c r="K23" s="160"/>
      <c r="L23" s="62"/>
    </row>
    <row r="24" spans="1:13" s="4" customFormat="1" ht="17.25" customHeight="1">
      <c r="A24" s="70">
        <f t="shared" si="0"/>
        <v>45120</v>
      </c>
      <c r="B24" s="19" t="str">
        <f t="shared" si="1"/>
        <v>Thu</v>
      </c>
      <c r="C24" s="37"/>
      <c r="D24" s="38"/>
      <c r="E24" s="35"/>
      <c r="F24" s="36"/>
      <c r="G24" s="159"/>
      <c r="H24" s="159"/>
      <c r="I24" s="159"/>
      <c r="J24" s="159"/>
      <c r="K24" s="160"/>
      <c r="L24" s="62"/>
    </row>
    <row r="25" spans="1:13" s="4" customFormat="1" ht="17.25" customHeight="1">
      <c r="A25" s="70">
        <f t="shared" si="0"/>
        <v>45121</v>
      </c>
      <c r="B25" s="19" t="str">
        <f t="shared" si="1"/>
        <v>Fri</v>
      </c>
      <c r="C25" s="37"/>
      <c r="D25" s="38"/>
      <c r="E25" s="35"/>
      <c r="F25" s="36"/>
      <c r="G25" s="159"/>
      <c r="H25" s="159"/>
      <c r="I25" s="159"/>
      <c r="J25" s="159"/>
      <c r="K25" s="160"/>
      <c r="L25" s="60"/>
    </row>
    <row r="26" spans="1:13" s="28" customFormat="1" ht="17.25" customHeight="1">
      <c r="A26" s="70">
        <f t="shared" si="0"/>
        <v>45122</v>
      </c>
      <c r="B26" s="19" t="str">
        <f t="shared" ref="B26" si="2">TEXT(A26,"ddd")</f>
        <v>Sat</v>
      </c>
      <c r="C26" s="37"/>
      <c r="D26" s="38"/>
      <c r="E26" s="35"/>
      <c r="F26" s="36"/>
      <c r="G26" s="159"/>
      <c r="H26" s="159"/>
      <c r="I26" s="159"/>
      <c r="J26" s="159"/>
      <c r="K26" s="160"/>
      <c r="L26" s="62"/>
      <c r="M26" s="2"/>
    </row>
    <row r="27" spans="1:13" s="28" customFormat="1" ht="17.25" customHeight="1">
      <c r="A27" s="70">
        <f t="shared" si="0"/>
        <v>45123</v>
      </c>
      <c r="B27" s="19" t="str">
        <f t="shared" si="1"/>
        <v>Sun</v>
      </c>
      <c r="C27" s="33"/>
      <c r="D27" s="34"/>
      <c r="E27" s="35"/>
      <c r="F27" s="36"/>
      <c r="G27" s="159"/>
      <c r="H27" s="159"/>
      <c r="I27" s="159"/>
      <c r="J27" s="159"/>
      <c r="K27" s="160"/>
      <c r="L27" s="62"/>
      <c r="M27" s="2"/>
    </row>
    <row r="28" spans="1:13" ht="17.25" customHeight="1">
      <c r="A28" s="70">
        <f t="shared" si="0"/>
        <v>45124</v>
      </c>
      <c r="B28" s="19" t="s">
        <v>67</v>
      </c>
      <c r="C28" s="33"/>
      <c r="D28" s="34"/>
      <c r="E28" s="35"/>
      <c r="F28" s="36"/>
      <c r="G28" s="159"/>
      <c r="H28" s="159"/>
      <c r="I28" s="159"/>
      <c r="J28" s="159"/>
      <c r="K28" s="160"/>
    </row>
    <row r="29" spans="1:13" ht="17.25" customHeight="1">
      <c r="A29" s="70">
        <f t="shared" si="0"/>
        <v>45125</v>
      </c>
      <c r="B29" s="19" t="str">
        <f t="shared" si="1"/>
        <v>Tue</v>
      </c>
      <c r="C29" s="33"/>
      <c r="D29" s="34"/>
      <c r="E29" s="35"/>
      <c r="F29" s="36"/>
      <c r="G29" s="159"/>
      <c r="H29" s="159"/>
      <c r="I29" s="159"/>
      <c r="J29" s="159"/>
      <c r="K29" s="160"/>
    </row>
    <row r="30" spans="1:13" ht="17.25" customHeight="1">
      <c r="A30" s="70">
        <f t="shared" si="0"/>
        <v>45126</v>
      </c>
      <c r="B30" s="19" t="str">
        <f t="shared" si="1"/>
        <v>Wed</v>
      </c>
      <c r="C30" s="33"/>
      <c r="D30" s="34"/>
      <c r="E30" s="35"/>
      <c r="F30" s="36"/>
      <c r="G30" s="159"/>
      <c r="H30" s="159"/>
      <c r="I30" s="159"/>
      <c r="J30" s="159"/>
      <c r="K30" s="160"/>
    </row>
    <row r="31" spans="1:13" s="4" customFormat="1" ht="17.25" customHeight="1">
      <c r="A31" s="70">
        <f t="shared" si="0"/>
        <v>45127</v>
      </c>
      <c r="B31" s="19" t="str">
        <f t="shared" si="1"/>
        <v>Thu</v>
      </c>
      <c r="C31" s="33"/>
      <c r="D31" s="34"/>
      <c r="E31" s="35"/>
      <c r="F31" s="36"/>
      <c r="G31" s="159"/>
      <c r="H31" s="159"/>
      <c r="I31" s="159"/>
      <c r="J31" s="159"/>
      <c r="K31" s="160"/>
      <c r="L31" s="61"/>
    </row>
    <row r="32" spans="1:13" s="4" customFormat="1" ht="17.25" customHeight="1">
      <c r="A32" s="70">
        <f t="shared" si="0"/>
        <v>45128</v>
      </c>
      <c r="B32" s="19" t="str">
        <f t="shared" si="1"/>
        <v>Fri</v>
      </c>
      <c r="C32" s="37"/>
      <c r="D32" s="38"/>
      <c r="E32" s="35"/>
      <c r="F32" s="36"/>
      <c r="G32" s="159"/>
      <c r="H32" s="159"/>
      <c r="I32" s="159"/>
      <c r="J32" s="159"/>
      <c r="K32" s="160"/>
      <c r="L32" s="60"/>
    </row>
    <row r="33" spans="1:13" s="28" customFormat="1" ht="17.25" customHeight="1">
      <c r="A33" s="70">
        <f t="shared" si="0"/>
        <v>45129</v>
      </c>
      <c r="B33" s="19" t="str">
        <f t="shared" si="1"/>
        <v>Sat</v>
      </c>
      <c r="C33" s="33"/>
      <c r="D33" s="34"/>
      <c r="E33" s="35"/>
      <c r="F33" s="36"/>
      <c r="G33" s="159"/>
      <c r="H33" s="159"/>
      <c r="I33" s="159"/>
      <c r="J33" s="159"/>
      <c r="K33" s="160"/>
      <c r="L33" s="62"/>
      <c r="M33" s="2"/>
    </row>
    <row r="34" spans="1:13" s="28" customFormat="1" ht="17.25" customHeight="1">
      <c r="A34" s="70">
        <f t="shared" si="0"/>
        <v>45130</v>
      </c>
      <c r="B34" s="19" t="str">
        <f t="shared" si="1"/>
        <v>Sun</v>
      </c>
      <c r="C34" s="33"/>
      <c r="D34" s="34"/>
      <c r="E34" s="35"/>
      <c r="F34" s="36"/>
      <c r="G34" s="159"/>
      <c r="H34" s="159"/>
      <c r="I34" s="159"/>
      <c r="J34" s="159"/>
      <c r="K34" s="160"/>
      <c r="L34" s="62"/>
      <c r="M34" s="2"/>
    </row>
    <row r="35" spans="1:13" ht="17.25" customHeight="1">
      <c r="A35" s="70">
        <f t="shared" si="0"/>
        <v>45131</v>
      </c>
      <c r="B35" s="19" t="str">
        <f t="shared" si="1"/>
        <v>Mon</v>
      </c>
      <c r="C35" s="33"/>
      <c r="D35" s="34"/>
      <c r="E35" s="35"/>
      <c r="F35" s="36"/>
      <c r="G35" s="159"/>
      <c r="H35" s="159"/>
      <c r="I35" s="159"/>
      <c r="J35" s="159"/>
      <c r="K35" s="160"/>
      <c r="L35" s="62"/>
    </row>
    <row r="36" spans="1:13" ht="17.25" customHeight="1">
      <c r="A36" s="70">
        <f t="shared" si="0"/>
        <v>45132</v>
      </c>
      <c r="B36" s="19" t="str">
        <f t="shared" si="1"/>
        <v>Tue</v>
      </c>
      <c r="C36" s="33"/>
      <c r="D36" s="34"/>
      <c r="E36" s="35"/>
      <c r="F36" s="36"/>
      <c r="G36" s="159"/>
      <c r="H36" s="159"/>
      <c r="I36" s="159"/>
      <c r="J36" s="159"/>
      <c r="K36" s="160"/>
      <c r="L36" s="62"/>
    </row>
    <row r="37" spans="1:13" ht="17.25" customHeight="1">
      <c r="A37" s="70">
        <f t="shared" si="0"/>
        <v>45133</v>
      </c>
      <c r="B37" s="19" t="str">
        <f t="shared" si="1"/>
        <v>Wed</v>
      </c>
      <c r="C37" s="33"/>
      <c r="D37" s="34"/>
      <c r="E37" s="35"/>
      <c r="F37" s="36"/>
      <c r="G37" s="159"/>
      <c r="H37" s="159"/>
      <c r="I37" s="159"/>
      <c r="J37" s="159"/>
      <c r="K37" s="160"/>
      <c r="L37" s="62"/>
    </row>
    <row r="38" spans="1:13" s="4" customFormat="1" ht="17.25" customHeight="1">
      <c r="A38" s="70">
        <f t="shared" si="0"/>
        <v>45134</v>
      </c>
      <c r="B38" s="19" t="str">
        <f t="shared" si="1"/>
        <v>Thu</v>
      </c>
      <c r="C38" s="37"/>
      <c r="D38" s="38"/>
      <c r="E38" s="35"/>
      <c r="F38" s="36"/>
      <c r="G38" s="159"/>
      <c r="H38" s="159"/>
      <c r="I38" s="159"/>
      <c r="J38" s="159"/>
      <c r="K38" s="160"/>
      <c r="L38" s="62"/>
    </row>
    <row r="39" spans="1:13" s="4" customFormat="1" ht="17.25" customHeight="1">
      <c r="A39" s="70">
        <f t="shared" si="0"/>
        <v>45135</v>
      </c>
      <c r="B39" s="19" t="str">
        <f t="shared" si="1"/>
        <v>Fri</v>
      </c>
      <c r="C39" s="37"/>
      <c r="D39" s="38"/>
      <c r="E39" s="35"/>
      <c r="F39" s="36"/>
      <c r="G39" s="159"/>
      <c r="H39" s="159"/>
      <c r="I39" s="159"/>
      <c r="J39" s="159"/>
      <c r="K39" s="160"/>
      <c r="L39" s="60"/>
    </row>
    <row r="40" spans="1:13" s="28" customFormat="1" ht="17.25" customHeight="1">
      <c r="A40" s="70">
        <f t="shared" si="0"/>
        <v>45136</v>
      </c>
      <c r="B40" s="19" t="str">
        <f t="shared" si="1"/>
        <v>Sat</v>
      </c>
      <c r="C40" s="33"/>
      <c r="D40" s="34"/>
      <c r="E40" s="35"/>
      <c r="F40" s="36"/>
      <c r="G40" s="159"/>
      <c r="H40" s="159"/>
      <c r="I40" s="159"/>
      <c r="J40" s="159"/>
      <c r="K40" s="160"/>
      <c r="L40" s="62"/>
      <c r="M40" s="2"/>
    </row>
    <row r="41" spans="1:13" s="28" customFormat="1" ht="17.25" customHeight="1">
      <c r="A41" s="70">
        <f t="shared" si="0"/>
        <v>45137</v>
      </c>
      <c r="B41" s="19" t="str">
        <f t="shared" si="1"/>
        <v>Sun</v>
      </c>
      <c r="C41" s="33"/>
      <c r="D41" s="34"/>
      <c r="E41" s="35"/>
      <c r="F41" s="36"/>
      <c r="G41" s="159"/>
      <c r="H41" s="159"/>
      <c r="I41" s="159"/>
      <c r="J41" s="159"/>
      <c r="K41" s="160"/>
      <c r="L41" s="62"/>
      <c r="M41" s="2"/>
    </row>
    <row r="42" spans="1:13" ht="17.25" customHeight="1" thickBot="1">
      <c r="A42" s="71">
        <f t="shared" si="0"/>
        <v>45138</v>
      </c>
      <c r="B42" s="27" t="str">
        <f t="shared" si="1"/>
        <v>Mon</v>
      </c>
      <c r="C42" s="75"/>
      <c r="D42" s="76"/>
      <c r="E42" s="77"/>
      <c r="F42" s="78"/>
      <c r="G42" s="259"/>
      <c r="H42" s="259"/>
      <c r="I42" s="259"/>
      <c r="J42" s="259"/>
      <c r="K42" s="260"/>
    </row>
    <row r="43" spans="1:13" s="29" customFormat="1" ht="18" customHeight="1" thickBot="1">
      <c r="A43" s="211" t="s">
        <v>30</v>
      </c>
      <c r="B43" s="212"/>
      <c r="C43" s="55"/>
      <c r="D43" s="52"/>
      <c r="E43" s="53">
        <f>SUM(E12:E42)</f>
        <v>0</v>
      </c>
      <c r="F43" s="15"/>
      <c r="G43" s="15"/>
      <c r="H43" s="15"/>
      <c r="I43" s="15"/>
      <c r="J43" s="15"/>
      <c r="K43" s="15"/>
      <c r="L43" s="61"/>
      <c r="M43" s="2"/>
    </row>
    <row r="44" spans="1:13" s="29" customFormat="1" ht="18" customHeight="1" thickBot="1">
      <c r="A44" s="213"/>
      <c r="B44" s="214"/>
      <c r="C44" s="261">
        <f>A2</f>
        <v>45108</v>
      </c>
      <c r="D44" s="207"/>
      <c r="E44" s="54">
        <f>7.5*20</f>
        <v>150</v>
      </c>
      <c r="F44" s="15"/>
      <c r="G44" s="15"/>
      <c r="H44" s="15"/>
      <c r="I44" s="15"/>
      <c r="J44" s="15"/>
      <c r="K44" s="15"/>
      <c r="L44" s="61"/>
      <c r="M44" s="2"/>
    </row>
    <row r="45" spans="1:13" s="29" customFormat="1" ht="18" customHeight="1" thickBot="1">
      <c r="A45" s="215"/>
      <c r="B45" s="216"/>
      <c r="C45" s="131"/>
      <c r="D45" s="131" t="s">
        <v>66</v>
      </c>
      <c r="E45" s="132">
        <f>E43-E44</f>
        <v>-150</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208" t="s">
        <v>42</v>
      </c>
      <c r="D47" s="226" t="s">
        <v>0</v>
      </c>
      <c r="E47" s="161" t="s">
        <v>1</v>
      </c>
      <c r="F47" s="268"/>
      <c r="G47" s="45" t="s">
        <v>26</v>
      </c>
      <c r="H47" s="15"/>
      <c r="I47" s="15"/>
      <c r="J47" s="21"/>
      <c r="K47" s="66" t="s">
        <v>29</v>
      </c>
    </row>
    <row r="48" spans="1:13" ht="27.95" customHeight="1">
      <c r="A48" s="12"/>
      <c r="B48" s="13"/>
      <c r="C48" s="208"/>
      <c r="D48" s="267"/>
      <c r="E48" s="163" t="s">
        <v>24</v>
      </c>
      <c r="F48" s="269"/>
      <c r="G48" s="46" t="s">
        <v>10</v>
      </c>
      <c r="H48" s="15"/>
      <c r="I48" s="15"/>
      <c r="J48" s="22"/>
      <c r="K48" s="262"/>
    </row>
    <row r="49" spans="1:11" ht="27.95" customHeight="1" thickBot="1">
      <c r="A49" s="12"/>
      <c r="B49" s="13"/>
      <c r="C49" s="67" t="s">
        <v>42</v>
      </c>
      <c r="D49" s="227" t="s">
        <v>25</v>
      </c>
      <c r="E49" s="265"/>
      <c r="F49" s="266"/>
      <c r="G49" s="47" t="s">
        <v>26</v>
      </c>
      <c r="H49" s="15"/>
      <c r="I49" s="15"/>
      <c r="J49" s="21"/>
      <c r="K49" s="263"/>
    </row>
    <row r="50" spans="1:11" ht="9.75" customHeight="1" thickBot="1">
      <c r="A50" s="12"/>
      <c r="B50" s="13"/>
      <c r="C50" s="14"/>
      <c r="D50" s="16"/>
      <c r="E50" s="17"/>
      <c r="F50" s="15"/>
      <c r="G50" s="15"/>
      <c r="H50" s="15"/>
      <c r="I50" s="15"/>
      <c r="J50" s="21"/>
      <c r="K50" s="263"/>
    </row>
    <row r="51" spans="1:11" ht="27" customHeight="1" thickBot="1">
      <c r="A51" s="1"/>
      <c r="B51" s="5"/>
      <c r="C51" s="226" t="s">
        <v>31</v>
      </c>
      <c r="D51" s="228" t="s">
        <v>33</v>
      </c>
      <c r="E51" s="228"/>
      <c r="F51" s="228"/>
      <c r="G51" s="68">
        <v>45139</v>
      </c>
      <c r="H51" s="7"/>
      <c r="I51" s="7"/>
      <c r="J51" s="23"/>
      <c r="K51" s="264"/>
    </row>
    <row r="52" spans="1:11" ht="27" customHeight="1" thickBot="1">
      <c r="A52" s="63"/>
      <c r="B52" s="64"/>
      <c r="C52" s="227"/>
      <c r="D52" s="229" t="s">
        <v>34</v>
      </c>
      <c r="E52" s="229"/>
      <c r="F52" s="229"/>
      <c r="G52" s="69">
        <v>45141</v>
      </c>
      <c r="H52" s="64"/>
      <c r="I52" s="8"/>
      <c r="J52" s="23"/>
      <c r="K52" s="15"/>
    </row>
    <row r="53" spans="1:11" ht="10.5" customHeight="1">
      <c r="A53" s="65"/>
      <c r="B53" s="65"/>
      <c r="C53" s="65"/>
      <c r="D53" s="65"/>
      <c r="E53" s="65"/>
      <c r="F53" s="65"/>
      <c r="G53" s="65"/>
      <c r="H53" s="65"/>
      <c r="I53" s="65"/>
      <c r="J53" s="65"/>
      <c r="K53" s="7"/>
    </row>
    <row r="54" spans="1:11" ht="354.95" customHeight="1">
      <c r="A54" s="230" t="s">
        <v>41</v>
      </c>
      <c r="B54" s="230"/>
      <c r="C54" s="230"/>
      <c r="D54" s="230"/>
      <c r="E54" s="230"/>
      <c r="F54" s="230"/>
      <c r="G54" s="230"/>
      <c r="H54" s="230"/>
      <c r="I54" s="230"/>
      <c r="J54" s="230"/>
      <c r="K54" s="230"/>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4.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A43:B45"/>
    <mergeCell ref="A54:K54"/>
    <mergeCell ref="E47:F47"/>
    <mergeCell ref="C51:C52"/>
    <mergeCell ref="D51:F51"/>
    <mergeCell ref="D52:F52"/>
    <mergeCell ref="K48:K51"/>
    <mergeCell ref="E48:F48"/>
    <mergeCell ref="D49:F49"/>
    <mergeCell ref="C47:C48"/>
    <mergeCell ref="D47:D48"/>
    <mergeCell ref="C44:D44"/>
    <mergeCell ref="G33:K33"/>
    <mergeCell ref="G34:K34"/>
    <mergeCell ref="G35:K35"/>
    <mergeCell ref="G36:K36"/>
    <mergeCell ref="G37:K37"/>
    <mergeCell ref="G38:K38"/>
    <mergeCell ref="G39:K39"/>
    <mergeCell ref="G40:K40"/>
    <mergeCell ref="G41:K41"/>
    <mergeCell ref="G42:K42"/>
    <mergeCell ref="G30:K30"/>
    <mergeCell ref="G31:K31"/>
    <mergeCell ref="G32:K32"/>
    <mergeCell ref="G27:K27"/>
    <mergeCell ref="G28:K28"/>
    <mergeCell ref="G29:K29"/>
    <mergeCell ref="G24:K24"/>
    <mergeCell ref="G25:K25"/>
    <mergeCell ref="G26:K26"/>
    <mergeCell ref="G21:K21"/>
    <mergeCell ref="G22:K22"/>
    <mergeCell ref="G23:K23"/>
    <mergeCell ref="G18:K18"/>
    <mergeCell ref="G19:K19"/>
    <mergeCell ref="G20:K20"/>
    <mergeCell ref="G15:K15"/>
    <mergeCell ref="G16:K16"/>
    <mergeCell ref="G17:K17"/>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28 A30:K42 A29 C29:K29">
    <cfRule type="expression" dxfId="104" priority="10">
      <formula>$B12="Hol"</formula>
    </cfRule>
    <cfRule type="expression" dxfId="103" priority="11">
      <formula>$B12="Sun"</formula>
    </cfRule>
    <cfRule type="expression" dxfId="102" priority="12">
      <formula>$B12="Sat"</formula>
    </cfRule>
  </conditionalFormatting>
  <conditionalFormatting sqref="C4:D4">
    <cfRule type="expression" dxfId="101" priority="9">
      <formula>$C$4&lt;&gt;""</formula>
    </cfRule>
  </conditionalFormatting>
  <conditionalFormatting sqref="C5:D5">
    <cfRule type="expression" dxfId="100" priority="8">
      <formula>$C$5&lt;&gt;""</formula>
    </cfRule>
  </conditionalFormatting>
  <conditionalFormatting sqref="G4:K4">
    <cfRule type="expression" dxfId="99" priority="7">
      <formula>$G$4&lt;&gt;""</formula>
    </cfRule>
  </conditionalFormatting>
  <conditionalFormatting sqref="G5:I5">
    <cfRule type="expression" dxfId="98" priority="6">
      <formula>$G$5&lt;&gt;""</formula>
    </cfRule>
  </conditionalFormatting>
  <conditionalFormatting sqref="G6:I6">
    <cfRule type="expression" dxfId="97" priority="5">
      <formula>$G$6&lt;&gt;""</formula>
    </cfRule>
  </conditionalFormatting>
  <conditionalFormatting sqref="B29">
    <cfRule type="expression" dxfId="96" priority="1">
      <formula>$B29="Hol"</formula>
    </cfRule>
    <cfRule type="expression" dxfId="95" priority="2">
      <formula>$B29="Sun"</formula>
    </cfRule>
    <cfRule type="expression" dxfId="94" priority="3">
      <formula>$B29="Sat"</formula>
    </cfRule>
  </conditionalFormatting>
  <dataValidations count="1">
    <dataValidation type="list" allowBlank="1" showInputMessage="1" showErrorMessage="1" sqref="F12:F42" xr:uid="{00000000-0002-0000-0300-000001000000}">
      <formula1>"○"</formula1>
    </dataValidation>
  </dataValidations>
  <printOptions horizontalCentered="1" verticalCentered="1"/>
  <pageMargins left="0.39370078740157483" right="0.39370078740157483" top="0.39370078740157483" bottom="0.19685039370078741" header="0.51181102362204722" footer="0.11811023622047245"/>
  <pageSetup paperSize="9" scale="63" orientation="portrait" r:id="rId1"/>
  <headerFooter alignWithMargins="0"/>
  <rowBreaks count="1" manualBreakCount="1">
    <brk id="62"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0EDB13CB-4AD2-48C5-BE8F-4BC467CC9F5A}">
            <xm:f>Apr!$G$6&lt;&gt;""</xm:f>
            <x14:dxf>
              <fill>
                <patternFill patternType="none">
                  <bgColor auto="1"/>
                </patternFill>
              </fill>
            </x14:dxf>
          </x14:cfRule>
          <xm:sqref>G7:I8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8"/>
  <sheetViews>
    <sheetView tabSelected="1" view="pageBreakPreview" topLeftCell="A19" zoomScaleNormal="100" zoomScaleSheetLayoutView="100" workbookViewId="0">
      <selection activeCell="G19" sqref="G19:K19"/>
    </sheetView>
  </sheetViews>
  <sheetFormatPr defaultRowHeight="14.25"/>
  <cols>
    <col min="1" max="2" width="6.375" customWidth="1"/>
    <col min="3" max="4" width="16.375" customWidth="1"/>
    <col min="5" max="6" width="13.62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EDATE(Apr!A2,4)</f>
        <v>45139</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9.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80" customFormat="1" ht="17.25" customHeight="1">
      <c r="A12" s="71">
        <f>A2</f>
        <v>45139</v>
      </c>
      <c r="B12" s="19" t="str">
        <f>TEXT(A12,"ddd")</f>
        <v>Tue</v>
      </c>
      <c r="C12" s="31"/>
      <c r="D12" s="32"/>
      <c r="E12" s="35"/>
      <c r="F12" s="72"/>
      <c r="G12" s="167"/>
      <c r="H12" s="167"/>
      <c r="I12" s="167"/>
      <c r="J12" s="167"/>
      <c r="K12" s="168"/>
      <c r="L12" s="62"/>
      <c r="M12" s="91" t="s">
        <v>17</v>
      </c>
    </row>
    <row r="13" spans="1:13" s="80" customFormat="1" ht="17.25" customHeight="1">
      <c r="A13" s="70">
        <f>A12+1</f>
        <v>45140</v>
      </c>
      <c r="B13" s="19" t="str">
        <f>TEXT(A13,"ddd")</f>
        <v>Wed</v>
      </c>
      <c r="C13" s="33"/>
      <c r="D13" s="34"/>
      <c r="E13" s="35"/>
      <c r="F13" s="36"/>
      <c r="G13" s="159"/>
      <c r="H13" s="159"/>
      <c r="I13" s="159"/>
      <c r="J13" s="159"/>
      <c r="K13" s="160"/>
      <c r="L13" s="62"/>
      <c r="M13" s="91" t="s">
        <v>47</v>
      </c>
    </row>
    <row r="14" spans="1:13" s="80" customFormat="1" ht="17.25" customHeight="1">
      <c r="A14" s="70">
        <f t="shared" ref="A14:A42" si="0">A13+1</f>
        <v>45141</v>
      </c>
      <c r="B14" s="19" t="str">
        <f t="shared" ref="B14:B42" si="1">TEXT(A14,"ddd")</f>
        <v>Thu</v>
      </c>
      <c r="C14" s="33"/>
      <c r="D14" s="34"/>
      <c r="E14" s="35"/>
      <c r="F14" s="36"/>
      <c r="G14" s="159"/>
      <c r="H14" s="159"/>
      <c r="I14" s="159"/>
      <c r="J14" s="159"/>
      <c r="K14" s="160"/>
      <c r="L14" s="62"/>
      <c r="M14" s="91" t="s">
        <v>45</v>
      </c>
    </row>
    <row r="15" spans="1:13" s="80" customFormat="1" ht="17.25" customHeight="1">
      <c r="A15" s="70">
        <f t="shared" si="0"/>
        <v>45142</v>
      </c>
      <c r="B15" s="19" t="str">
        <f t="shared" si="1"/>
        <v>Fri</v>
      </c>
      <c r="C15" s="33"/>
      <c r="D15" s="34"/>
      <c r="E15" s="35"/>
      <c r="F15" s="36"/>
      <c r="G15" s="159"/>
      <c r="H15" s="159"/>
      <c r="I15" s="159"/>
      <c r="J15" s="159"/>
      <c r="K15" s="160"/>
      <c r="L15" s="62"/>
      <c r="M15" s="91" t="s">
        <v>18</v>
      </c>
    </row>
    <row r="16" spans="1:13" s="80" customFormat="1" ht="17.25" customHeight="1">
      <c r="A16" s="70">
        <f t="shared" si="0"/>
        <v>45143</v>
      </c>
      <c r="B16" s="19" t="str">
        <f t="shared" si="1"/>
        <v>Sat</v>
      </c>
      <c r="C16" s="33"/>
      <c r="D16" s="34"/>
      <c r="E16" s="35"/>
      <c r="F16" s="36"/>
      <c r="G16" s="159"/>
      <c r="H16" s="159"/>
      <c r="I16" s="159"/>
      <c r="J16" s="159"/>
      <c r="K16" s="160"/>
      <c r="L16" s="62"/>
      <c r="M16" s="91" t="s">
        <v>19</v>
      </c>
    </row>
    <row r="17" spans="1:13" s="28" customFormat="1" ht="17.25" customHeight="1">
      <c r="A17" s="70">
        <f t="shared" si="0"/>
        <v>45144</v>
      </c>
      <c r="B17" s="19" t="str">
        <f t="shared" si="1"/>
        <v>Sun</v>
      </c>
      <c r="C17" s="37"/>
      <c r="D17" s="38"/>
      <c r="E17" s="35"/>
      <c r="F17" s="36"/>
      <c r="G17" s="159"/>
      <c r="H17" s="159"/>
      <c r="I17" s="159"/>
      <c r="J17" s="159"/>
      <c r="K17" s="160"/>
      <c r="L17" s="62"/>
      <c r="M17" s="91" t="s">
        <v>20</v>
      </c>
    </row>
    <row r="18" spans="1:13" s="28" customFormat="1" ht="17.25" customHeight="1">
      <c r="A18" s="70">
        <f t="shared" si="0"/>
        <v>45145</v>
      </c>
      <c r="B18" s="19" t="str">
        <f t="shared" si="1"/>
        <v>Mon</v>
      </c>
      <c r="C18" s="37"/>
      <c r="D18" s="38"/>
      <c r="E18" s="35"/>
      <c r="F18" s="36"/>
      <c r="G18" s="159"/>
      <c r="H18" s="159"/>
      <c r="I18" s="159"/>
      <c r="J18" s="159"/>
      <c r="K18" s="160"/>
      <c r="L18" s="62"/>
      <c r="M18" s="91" t="s">
        <v>46</v>
      </c>
    </row>
    <row r="19" spans="1:13" s="28" customFormat="1" ht="17.25" customHeight="1">
      <c r="A19" s="70">
        <f t="shared" si="0"/>
        <v>45146</v>
      </c>
      <c r="B19" s="19" t="str">
        <f t="shared" si="1"/>
        <v>Tue</v>
      </c>
      <c r="C19" s="33"/>
      <c r="D19" s="34"/>
      <c r="E19" s="35"/>
      <c r="F19" s="36"/>
      <c r="G19" s="159"/>
      <c r="H19" s="159"/>
      <c r="I19" s="159"/>
      <c r="J19" s="159"/>
      <c r="K19" s="160"/>
      <c r="L19" s="62"/>
      <c r="M19" s="23"/>
    </row>
    <row r="20" spans="1:13" s="28" customFormat="1" ht="17.25" customHeight="1">
      <c r="A20" s="70">
        <f t="shared" si="0"/>
        <v>45147</v>
      </c>
      <c r="B20" s="19" t="str">
        <f t="shared" si="1"/>
        <v>Wed</v>
      </c>
      <c r="C20" s="33"/>
      <c r="D20" s="34"/>
      <c r="E20" s="35"/>
      <c r="F20" s="36"/>
      <c r="G20" s="159"/>
      <c r="H20" s="159"/>
      <c r="I20" s="159"/>
      <c r="J20" s="159"/>
      <c r="K20" s="160"/>
      <c r="L20" s="62"/>
    </row>
    <row r="21" spans="1:13" s="28" customFormat="1" ht="17.25" customHeight="1">
      <c r="A21" s="70">
        <f t="shared" si="0"/>
        <v>45148</v>
      </c>
      <c r="B21" s="19" t="str">
        <f t="shared" ref="B21:B29" si="2">TEXT(A21,"ddd")</f>
        <v>Thu</v>
      </c>
      <c r="C21" s="37"/>
      <c r="D21" s="38"/>
      <c r="E21" s="35"/>
      <c r="F21" s="36"/>
      <c r="G21" s="274"/>
      <c r="H21" s="275"/>
      <c r="I21" s="275"/>
      <c r="J21" s="275"/>
      <c r="K21" s="276"/>
      <c r="L21" s="62"/>
    </row>
    <row r="22" spans="1:13" s="119" customFormat="1" ht="17.25" customHeight="1">
      <c r="A22" s="112">
        <f t="shared" si="0"/>
        <v>45149</v>
      </c>
      <c r="B22" s="113" t="s">
        <v>67</v>
      </c>
      <c r="C22" s="120"/>
      <c r="D22" s="121"/>
      <c r="E22" s="122"/>
      <c r="F22" s="123"/>
      <c r="G22" s="274"/>
      <c r="H22" s="275"/>
      <c r="I22" s="275"/>
      <c r="J22" s="275"/>
      <c r="K22" s="276"/>
      <c r="L22" s="118"/>
    </row>
    <row r="23" spans="1:13" s="119" customFormat="1" ht="17.25" customHeight="1">
      <c r="A23" s="112">
        <f t="shared" si="0"/>
        <v>45150</v>
      </c>
      <c r="B23" s="113" t="str">
        <f t="shared" si="2"/>
        <v>Sat</v>
      </c>
      <c r="C23" s="114"/>
      <c r="D23" s="115"/>
      <c r="E23" s="116"/>
      <c r="F23" s="117"/>
      <c r="G23" s="274"/>
      <c r="H23" s="275"/>
      <c r="I23" s="275"/>
      <c r="J23" s="275"/>
      <c r="K23" s="276"/>
      <c r="L23" s="118"/>
    </row>
    <row r="24" spans="1:13" s="28" customFormat="1" ht="17.25" customHeight="1">
      <c r="A24" s="70">
        <f t="shared" si="0"/>
        <v>45151</v>
      </c>
      <c r="B24" s="113" t="str">
        <f t="shared" si="2"/>
        <v>Sun</v>
      </c>
      <c r="C24" s="92"/>
      <c r="D24" s="93"/>
      <c r="E24" s="94"/>
      <c r="F24" s="95"/>
      <c r="G24" s="274"/>
      <c r="H24" s="275"/>
      <c r="I24" s="275"/>
      <c r="J24" s="275"/>
      <c r="K24" s="276"/>
      <c r="L24" s="62"/>
    </row>
    <row r="25" spans="1:13" s="28" customFormat="1" ht="17.25" customHeight="1">
      <c r="A25" s="133">
        <f t="shared" si="0"/>
        <v>45152</v>
      </c>
      <c r="B25" s="134" t="str">
        <f t="shared" si="2"/>
        <v>Mon</v>
      </c>
      <c r="C25" s="135"/>
      <c r="D25" s="136"/>
      <c r="E25" s="137"/>
      <c r="F25" s="138"/>
      <c r="G25" s="277" t="s">
        <v>48</v>
      </c>
      <c r="H25" s="277"/>
      <c r="I25" s="277"/>
      <c r="J25" s="277"/>
      <c r="K25" s="278"/>
      <c r="L25" s="62"/>
    </row>
    <row r="26" spans="1:13" s="119" customFormat="1" ht="17.25" customHeight="1">
      <c r="A26" s="133">
        <f t="shared" si="0"/>
        <v>45153</v>
      </c>
      <c r="B26" s="134" t="str">
        <f t="shared" si="2"/>
        <v>Tue</v>
      </c>
      <c r="C26" s="139"/>
      <c r="D26" s="140"/>
      <c r="E26" s="137"/>
      <c r="F26" s="138"/>
      <c r="G26" s="279" t="s">
        <v>43</v>
      </c>
      <c r="H26" s="277"/>
      <c r="I26" s="277"/>
      <c r="J26" s="277"/>
      <c r="K26" s="278"/>
      <c r="L26" s="118"/>
    </row>
    <row r="27" spans="1:13" s="119" customFormat="1" ht="17.25" customHeight="1">
      <c r="A27" s="133">
        <f t="shared" si="0"/>
        <v>45154</v>
      </c>
      <c r="B27" s="134" t="str">
        <f t="shared" si="2"/>
        <v>Wed</v>
      </c>
      <c r="C27" s="135"/>
      <c r="D27" s="136"/>
      <c r="E27" s="137"/>
      <c r="F27" s="138"/>
      <c r="G27" s="279" t="s">
        <v>43</v>
      </c>
      <c r="H27" s="277"/>
      <c r="I27" s="277"/>
      <c r="J27" s="277"/>
      <c r="K27" s="278"/>
      <c r="L27" s="118"/>
    </row>
    <row r="28" spans="1:13" s="119" customFormat="1" ht="17.25" customHeight="1">
      <c r="A28" s="133">
        <f t="shared" si="0"/>
        <v>45155</v>
      </c>
      <c r="B28" s="134" t="str">
        <f t="shared" si="2"/>
        <v>Thu</v>
      </c>
      <c r="C28" s="139"/>
      <c r="D28" s="140"/>
      <c r="E28" s="137"/>
      <c r="F28" s="138"/>
      <c r="G28" s="279" t="s">
        <v>43</v>
      </c>
      <c r="H28" s="277"/>
      <c r="I28" s="277"/>
      <c r="J28" s="277"/>
      <c r="K28" s="278"/>
      <c r="L28" s="118"/>
    </row>
    <row r="29" spans="1:13" s="28" customFormat="1" ht="17.25" customHeight="1">
      <c r="A29" s="133">
        <f t="shared" si="0"/>
        <v>45156</v>
      </c>
      <c r="B29" s="134" t="str">
        <f t="shared" si="2"/>
        <v>Fri</v>
      </c>
      <c r="C29" s="141"/>
      <c r="D29" s="142"/>
      <c r="E29" s="143"/>
      <c r="F29" s="144"/>
      <c r="G29" s="279" t="s">
        <v>43</v>
      </c>
      <c r="H29" s="277"/>
      <c r="I29" s="277"/>
      <c r="J29" s="277"/>
      <c r="K29" s="278"/>
      <c r="L29" s="62"/>
    </row>
    <row r="30" spans="1:13" s="28" customFormat="1" ht="17.25" customHeight="1">
      <c r="A30" s="70">
        <f t="shared" si="0"/>
        <v>45157</v>
      </c>
      <c r="B30" s="19" t="str">
        <f t="shared" si="1"/>
        <v>Sat</v>
      </c>
      <c r="C30" s="33"/>
      <c r="D30" s="34"/>
      <c r="E30" s="35"/>
      <c r="F30" s="36"/>
      <c r="G30" s="274"/>
      <c r="H30" s="275"/>
      <c r="I30" s="275"/>
      <c r="J30" s="275"/>
      <c r="K30" s="276"/>
      <c r="L30" s="62"/>
    </row>
    <row r="31" spans="1:13" s="28" customFormat="1" ht="17.25" customHeight="1">
      <c r="A31" s="70">
        <f t="shared" si="0"/>
        <v>45158</v>
      </c>
      <c r="B31" s="19" t="str">
        <f t="shared" si="1"/>
        <v>Sun</v>
      </c>
      <c r="C31" s="33"/>
      <c r="D31" s="34"/>
      <c r="E31" s="35"/>
      <c r="F31" s="36"/>
      <c r="G31" s="274"/>
      <c r="H31" s="275"/>
      <c r="I31" s="275"/>
      <c r="J31" s="275"/>
      <c r="K31" s="276"/>
      <c r="L31" s="62"/>
    </row>
    <row r="32" spans="1:13" s="28" customFormat="1" ht="17.25" customHeight="1">
      <c r="A32" s="70">
        <f t="shared" si="0"/>
        <v>45159</v>
      </c>
      <c r="B32" s="19" t="str">
        <f t="shared" si="1"/>
        <v>Mon</v>
      </c>
      <c r="C32" s="37"/>
      <c r="D32" s="38"/>
      <c r="E32" s="35"/>
      <c r="F32" s="36"/>
      <c r="G32" s="159"/>
      <c r="H32" s="159"/>
      <c r="I32" s="159"/>
      <c r="J32" s="159"/>
      <c r="K32" s="160"/>
      <c r="L32" s="62"/>
    </row>
    <row r="33" spans="1:13" s="28" customFormat="1" ht="17.25" customHeight="1">
      <c r="A33" s="70">
        <f t="shared" si="0"/>
        <v>45160</v>
      </c>
      <c r="B33" s="19" t="str">
        <f t="shared" si="1"/>
        <v>Tue</v>
      </c>
      <c r="C33" s="33"/>
      <c r="D33" s="34"/>
      <c r="E33" s="35"/>
      <c r="F33" s="36"/>
      <c r="G33" s="159"/>
      <c r="H33" s="159"/>
      <c r="I33" s="159"/>
      <c r="J33" s="159"/>
      <c r="K33" s="160"/>
      <c r="L33" s="62"/>
    </row>
    <row r="34" spans="1:13" s="28" customFormat="1" ht="17.25" customHeight="1">
      <c r="A34" s="70">
        <f t="shared" si="0"/>
        <v>45161</v>
      </c>
      <c r="B34" s="19" t="str">
        <f t="shared" si="1"/>
        <v>Wed</v>
      </c>
      <c r="C34" s="33"/>
      <c r="D34" s="34"/>
      <c r="E34" s="35"/>
      <c r="F34" s="36"/>
      <c r="G34" s="159"/>
      <c r="H34" s="159"/>
      <c r="I34" s="159"/>
      <c r="J34" s="159"/>
      <c r="K34" s="160"/>
      <c r="L34" s="62"/>
    </row>
    <row r="35" spans="1:13" s="28" customFormat="1" ht="17.25" customHeight="1">
      <c r="A35" s="70">
        <f t="shared" si="0"/>
        <v>45162</v>
      </c>
      <c r="B35" s="19" t="str">
        <f t="shared" si="1"/>
        <v>Thu</v>
      </c>
      <c r="C35" s="33"/>
      <c r="D35" s="34"/>
      <c r="E35" s="35"/>
      <c r="F35" s="36"/>
      <c r="G35" s="159"/>
      <c r="H35" s="159"/>
      <c r="I35" s="159"/>
      <c r="J35" s="159"/>
      <c r="K35" s="160"/>
      <c r="L35" s="62"/>
    </row>
    <row r="36" spans="1:13" s="28" customFormat="1" ht="17.25" customHeight="1">
      <c r="A36" s="70">
        <f t="shared" si="0"/>
        <v>45163</v>
      </c>
      <c r="B36" s="19" t="str">
        <f t="shared" si="1"/>
        <v>Fri</v>
      </c>
      <c r="C36" s="33"/>
      <c r="D36" s="34"/>
      <c r="E36" s="35"/>
      <c r="F36" s="36"/>
      <c r="G36" s="159"/>
      <c r="H36" s="159"/>
      <c r="I36" s="159"/>
      <c r="J36" s="159"/>
      <c r="K36" s="160"/>
      <c r="L36" s="62"/>
    </row>
    <row r="37" spans="1:13" s="28" customFormat="1" ht="17.25" customHeight="1">
      <c r="A37" s="70">
        <f t="shared" si="0"/>
        <v>45164</v>
      </c>
      <c r="B37" s="19" t="str">
        <f t="shared" si="1"/>
        <v>Sat</v>
      </c>
      <c r="C37" s="33"/>
      <c r="D37" s="34"/>
      <c r="E37" s="35"/>
      <c r="F37" s="36"/>
      <c r="G37" s="159"/>
      <c r="H37" s="159"/>
      <c r="I37" s="159"/>
      <c r="J37" s="159"/>
      <c r="K37" s="160"/>
      <c r="L37" s="62"/>
    </row>
    <row r="38" spans="1:13" s="28" customFormat="1" ht="17.25" customHeight="1">
      <c r="A38" s="70">
        <f t="shared" si="0"/>
        <v>45165</v>
      </c>
      <c r="B38" s="19" t="str">
        <f t="shared" si="1"/>
        <v>Sun</v>
      </c>
      <c r="C38" s="37"/>
      <c r="D38" s="38"/>
      <c r="E38" s="35"/>
      <c r="F38" s="36"/>
      <c r="G38" s="159"/>
      <c r="H38" s="159"/>
      <c r="I38" s="159"/>
      <c r="J38" s="159"/>
      <c r="K38" s="160"/>
      <c r="L38" s="62"/>
    </row>
    <row r="39" spans="1:13" s="28" customFormat="1" ht="17.25" customHeight="1">
      <c r="A39" s="70">
        <f t="shared" si="0"/>
        <v>45166</v>
      </c>
      <c r="B39" s="19" t="str">
        <f t="shared" si="1"/>
        <v>Mon</v>
      </c>
      <c r="C39" s="37"/>
      <c r="D39" s="38"/>
      <c r="E39" s="35"/>
      <c r="F39" s="36"/>
      <c r="G39" s="159"/>
      <c r="H39" s="159"/>
      <c r="I39" s="159"/>
      <c r="J39" s="159"/>
      <c r="K39" s="160"/>
      <c r="L39" s="62"/>
    </row>
    <row r="40" spans="1:13" s="28" customFormat="1" ht="17.25" customHeight="1">
      <c r="A40" s="70">
        <f t="shared" si="0"/>
        <v>45167</v>
      </c>
      <c r="B40" s="19" t="str">
        <f t="shared" si="1"/>
        <v>Tue</v>
      </c>
      <c r="C40" s="33"/>
      <c r="D40" s="34"/>
      <c r="E40" s="35"/>
      <c r="F40" s="36"/>
      <c r="G40" s="159"/>
      <c r="H40" s="159"/>
      <c r="I40" s="159"/>
      <c r="J40" s="159"/>
      <c r="K40" s="160"/>
      <c r="L40" s="62"/>
    </row>
    <row r="41" spans="1:13" s="28" customFormat="1" ht="17.25" customHeight="1">
      <c r="A41" s="70">
        <f t="shared" si="0"/>
        <v>45168</v>
      </c>
      <c r="B41" s="19" t="str">
        <f t="shared" si="1"/>
        <v>Wed</v>
      </c>
      <c r="C41" s="33"/>
      <c r="D41" s="34"/>
      <c r="E41" s="35"/>
      <c r="F41" s="36"/>
      <c r="G41" s="159"/>
      <c r="H41" s="159"/>
      <c r="I41" s="159"/>
      <c r="J41" s="159"/>
      <c r="K41" s="160"/>
      <c r="L41" s="62"/>
    </row>
    <row r="42" spans="1:13" s="28" customFormat="1" ht="17.25" customHeight="1" thickBot="1">
      <c r="A42" s="71">
        <f t="shared" si="0"/>
        <v>45169</v>
      </c>
      <c r="B42" s="27" t="str">
        <f t="shared" si="1"/>
        <v>Thu</v>
      </c>
      <c r="C42" s="75"/>
      <c r="D42" s="76"/>
      <c r="E42" s="77"/>
      <c r="F42" s="78"/>
      <c r="G42" s="259"/>
      <c r="H42" s="259"/>
      <c r="I42" s="259"/>
      <c r="J42" s="259"/>
      <c r="K42" s="260"/>
      <c r="L42" s="62"/>
    </row>
    <row r="43" spans="1:13" s="29" customFormat="1" ht="18" customHeight="1" thickBot="1">
      <c r="A43" s="211" t="s">
        <v>30</v>
      </c>
      <c r="B43" s="212"/>
      <c r="C43" s="52"/>
      <c r="D43" s="52"/>
      <c r="E43" s="53">
        <f>SUM(E12:E42)</f>
        <v>0</v>
      </c>
      <c r="F43" s="15"/>
      <c r="G43" s="15"/>
      <c r="H43" s="15"/>
      <c r="I43" s="15"/>
      <c r="J43" s="15"/>
      <c r="K43" s="15"/>
      <c r="L43" s="61"/>
      <c r="M43" s="2"/>
    </row>
    <row r="44" spans="1:13" s="29" customFormat="1" ht="18" customHeight="1" thickBot="1">
      <c r="A44" s="213"/>
      <c r="B44" s="214"/>
      <c r="C44" s="207">
        <f>A2</f>
        <v>45139</v>
      </c>
      <c r="D44" s="207"/>
      <c r="E44" s="54">
        <f>7.5*17</f>
        <v>127.5</v>
      </c>
      <c r="F44" s="15"/>
      <c r="G44" s="15"/>
      <c r="H44" s="15"/>
      <c r="I44" s="15"/>
      <c r="J44" s="15"/>
      <c r="K44" s="15"/>
      <c r="L44" s="61"/>
      <c r="M44" s="2"/>
    </row>
    <row r="45" spans="1:13" s="29" customFormat="1" ht="18" customHeight="1" thickBot="1">
      <c r="A45" s="215"/>
      <c r="B45" s="216"/>
      <c r="C45" s="131"/>
      <c r="D45" s="131" t="s">
        <v>66</v>
      </c>
      <c r="E45" s="132">
        <f>E43-E44</f>
        <v>-127.5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95" customHeight="1" thickBot="1">
      <c r="A47" s="12"/>
      <c r="B47" s="13"/>
      <c r="C47" s="208" t="s">
        <v>42</v>
      </c>
      <c r="D47" s="209" t="s">
        <v>0</v>
      </c>
      <c r="E47" s="161" t="s">
        <v>1</v>
      </c>
      <c r="F47" s="162"/>
      <c r="G47" s="41" t="s">
        <v>10</v>
      </c>
      <c r="H47" s="15"/>
      <c r="I47" s="15"/>
      <c r="J47" s="21"/>
      <c r="K47" s="66" t="s">
        <v>29</v>
      </c>
    </row>
    <row r="48" spans="1:13" ht="27.95" customHeight="1">
      <c r="A48" s="12"/>
      <c r="B48" s="13"/>
      <c r="C48" s="208"/>
      <c r="D48" s="210"/>
      <c r="E48" s="163" t="s">
        <v>12</v>
      </c>
      <c r="F48" s="164"/>
      <c r="G48" s="42" t="s">
        <v>10</v>
      </c>
      <c r="H48" s="15"/>
      <c r="I48" s="15"/>
      <c r="J48" s="22"/>
      <c r="K48" s="262"/>
    </row>
    <row r="49" spans="1:11" ht="27.95" customHeight="1" thickBot="1">
      <c r="A49" s="12"/>
      <c r="B49" s="13"/>
      <c r="C49" s="67" t="s">
        <v>42</v>
      </c>
      <c r="D49" s="234" t="s">
        <v>11</v>
      </c>
      <c r="E49" s="235"/>
      <c r="F49" s="236"/>
      <c r="G49" s="43" t="s">
        <v>10</v>
      </c>
      <c r="H49" s="15"/>
      <c r="I49" s="15"/>
      <c r="J49" s="21"/>
      <c r="K49" s="263"/>
    </row>
    <row r="50" spans="1:11" ht="9.75" customHeight="1" thickBot="1">
      <c r="A50" s="12"/>
      <c r="B50" s="13"/>
      <c r="C50" s="14"/>
      <c r="D50" s="16"/>
      <c r="E50" s="17"/>
      <c r="F50" s="15"/>
      <c r="G50" s="15"/>
      <c r="H50" s="15"/>
      <c r="I50" s="15"/>
      <c r="J50" s="21"/>
      <c r="K50" s="263"/>
    </row>
    <row r="51" spans="1:11" ht="27" customHeight="1" thickBot="1">
      <c r="A51" s="1"/>
      <c r="B51" s="5"/>
      <c r="C51" s="226" t="s">
        <v>31</v>
      </c>
      <c r="D51" s="228" t="s">
        <v>33</v>
      </c>
      <c r="E51" s="228"/>
      <c r="F51" s="228"/>
      <c r="G51" s="68">
        <v>45170</v>
      </c>
      <c r="H51" s="7"/>
      <c r="I51" s="7"/>
      <c r="J51" s="23"/>
      <c r="K51" s="264"/>
    </row>
    <row r="52" spans="1:11" ht="27" customHeight="1" thickBot="1">
      <c r="A52" s="63"/>
      <c r="B52" s="64"/>
      <c r="C52" s="227"/>
      <c r="D52" s="229" t="s">
        <v>34</v>
      </c>
      <c r="E52" s="229"/>
      <c r="F52" s="229"/>
      <c r="G52" s="69">
        <v>45174</v>
      </c>
      <c r="H52" s="64"/>
      <c r="I52" s="8"/>
      <c r="J52" s="23"/>
      <c r="K52" s="15"/>
    </row>
    <row r="53" spans="1:11" ht="10.5" customHeight="1">
      <c r="A53" s="65"/>
      <c r="B53" s="65"/>
      <c r="C53" s="65"/>
      <c r="D53" s="65"/>
      <c r="E53" s="65"/>
      <c r="F53" s="65"/>
      <c r="G53" s="65"/>
      <c r="H53" s="65"/>
      <c r="I53" s="65"/>
      <c r="J53" s="65"/>
      <c r="K53" s="65"/>
    </row>
    <row r="54" spans="1:11" ht="354.95" customHeight="1">
      <c r="A54" s="230" t="s">
        <v>41</v>
      </c>
      <c r="B54" s="230"/>
      <c r="C54" s="230"/>
      <c r="D54" s="230"/>
      <c r="E54" s="230"/>
      <c r="F54" s="230"/>
      <c r="G54" s="230"/>
      <c r="H54" s="230"/>
      <c r="I54" s="230"/>
      <c r="J54" s="230"/>
      <c r="K54" s="230"/>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22.5" customHeight="1">
      <c r="A61" s="48"/>
      <c r="B61" s="48"/>
      <c r="C61" s="48"/>
      <c r="D61" s="48"/>
      <c r="E61" s="48"/>
      <c r="F61" s="48"/>
      <c r="G61" s="48"/>
      <c r="H61" s="48"/>
      <c r="I61" s="48"/>
      <c r="J61" s="48"/>
      <c r="K61" s="48"/>
    </row>
    <row r="62" spans="1:11" ht="189.75" customHeight="1">
      <c r="A62" s="48"/>
      <c r="B62" s="48"/>
      <c r="C62" s="48"/>
      <c r="D62" s="48"/>
      <c r="E62" s="48"/>
      <c r="F62" s="48"/>
      <c r="G62" s="48"/>
      <c r="H62" s="48"/>
      <c r="I62" s="48"/>
      <c r="J62" s="48"/>
      <c r="K62" s="48"/>
    </row>
    <row r="63" spans="1:11">
      <c r="A63" s="1"/>
      <c r="B63" s="1"/>
      <c r="C63" s="2"/>
      <c r="D63" s="2"/>
      <c r="E63" s="2"/>
      <c r="F63" s="2"/>
      <c r="G63" s="2"/>
      <c r="H63" s="2"/>
      <c r="I63" s="2"/>
      <c r="J63" s="2"/>
      <c r="K63" s="2"/>
    </row>
    <row r="64" spans="1:11">
      <c r="A64" s="1"/>
      <c r="B64" s="1"/>
      <c r="C64" s="2"/>
      <c r="D64" s="2"/>
      <c r="E64" s="2"/>
      <c r="F64" s="2"/>
      <c r="G64" s="2"/>
      <c r="H64" s="2"/>
      <c r="I64" s="2"/>
      <c r="J64" s="2"/>
      <c r="K64" s="2"/>
    </row>
    <row r="65" spans="1:11" ht="11.25" customHeight="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row r="68" spans="1:11">
      <c r="A68" s="1"/>
      <c r="B68" s="1"/>
      <c r="C68" s="2"/>
      <c r="D68" s="2"/>
      <c r="E68" s="2"/>
      <c r="F68" s="2"/>
      <c r="G68" s="2"/>
      <c r="H68" s="2"/>
      <c r="I68" s="2"/>
      <c r="J68" s="2"/>
      <c r="K68" s="2"/>
    </row>
  </sheetData>
  <mergeCells count="65">
    <mergeCell ref="A43:B45"/>
    <mergeCell ref="A54:K54"/>
    <mergeCell ref="E48:F48"/>
    <mergeCell ref="C51:C52"/>
    <mergeCell ref="D51:F51"/>
    <mergeCell ref="D52:F52"/>
    <mergeCell ref="K48:K51"/>
    <mergeCell ref="D49:F49"/>
    <mergeCell ref="C44:D44"/>
    <mergeCell ref="C47:C48"/>
    <mergeCell ref="D47:D48"/>
    <mergeCell ref="E47:F47"/>
    <mergeCell ref="G33:K33"/>
    <mergeCell ref="G34:K34"/>
    <mergeCell ref="G35:K35"/>
    <mergeCell ref="G36:K36"/>
    <mergeCell ref="G37:K37"/>
    <mergeCell ref="G38:K38"/>
    <mergeCell ref="G39:K39"/>
    <mergeCell ref="G40:K40"/>
    <mergeCell ref="G41:K41"/>
    <mergeCell ref="G42:K42"/>
    <mergeCell ref="G30:K30"/>
    <mergeCell ref="G31:K31"/>
    <mergeCell ref="G32:K32"/>
    <mergeCell ref="G27:K27"/>
    <mergeCell ref="G28:K28"/>
    <mergeCell ref="G29:K29"/>
    <mergeCell ref="G24:K24"/>
    <mergeCell ref="G25:K25"/>
    <mergeCell ref="G26:K26"/>
    <mergeCell ref="G21:K21"/>
    <mergeCell ref="G22:K22"/>
    <mergeCell ref="G23:K23"/>
    <mergeCell ref="G18:K18"/>
    <mergeCell ref="G19:K19"/>
    <mergeCell ref="G20:K20"/>
    <mergeCell ref="G15:K15"/>
    <mergeCell ref="G16:K16"/>
    <mergeCell ref="G17:K17"/>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21 A32:K42 A22 C22:K24 C26:K28 C25:F25 C29:F29 A30:F31">
    <cfRule type="expression" dxfId="92" priority="22">
      <formula>$B12="Hol"</formula>
    </cfRule>
    <cfRule type="expression" dxfId="91" priority="23">
      <formula>$B12="Sun"</formula>
    </cfRule>
    <cfRule type="expression" dxfId="90" priority="24">
      <formula>$B12="Sat"</formula>
    </cfRule>
  </conditionalFormatting>
  <conditionalFormatting sqref="C4:D4">
    <cfRule type="expression" dxfId="89" priority="21">
      <formula>$C$4&lt;&gt;""</formula>
    </cfRule>
  </conditionalFormatting>
  <conditionalFormatting sqref="C5:D5">
    <cfRule type="expression" dxfId="88" priority="20">
      <formula>$C$5&lt;&gt;""</formula>
    </cfRule>
  </conditionalFormatting>
  <conditionalFormatting sqref="G4:K4">
    <cfRule type="expression" dxfId="87" priority="19">
      <formula>$G$4&lt;&gt;""</formula>
    </cfRule>
  </conditionalFormatting>
  <conditionalFormatting sqref="G5:I5">
    <cfRule type="expression" dxfId="86" priority="18">
      <formula>$G$5&lt;&gt;""</formula>
    </cfRule>
  </conditionalFormatting>
  <conditionalFormatting sqref="G6:I6">
    <cfRule type="expression" dxfId="85" priority="17">
      <formula>$G$6&lt;&gt;""</formula>
    </cfRule>
  </conditionalFormatting>
  <conditionalFormatting sqref="B22:B29">
    <cfRule type="expression" dxfId="84" priority="13">
      <formula>$B22="Hol"</formula>
    </cfRule>
    <cfRule type="expression" dxfId="83" priority="14">
      <formula>$B22="Sun"</formula>
    </cfRule>
    <cfRule type="expression" dxfId="82" priority="15">
      <formula>$B22="Sat"</formula>
    </cfRule>
  </conditionalFormatting>
  <conditionalFormatting sqref="A23:A29">
    <cfRule type="expression" dxfId="81" priority="10">
      <formula>$B23="Hol"</formula>
    </cfRule>
    <cfRule type="expression" dxfId="80" priority="11">
      <formula>$B23="Sun"</formula>
    </cfRule>
    <cfRule type="expression" dxfId="79" priority="12">
      <formula>$B23="Sat"</formula>
    </cfRule>
  </conditionalFormatting>
  <conditionalFormatting sqref="G25:K25">
    <cfRule type="expression" dxfId="78" priority="4">
      <formula>$B25="Hol"</formula>
    </cfRule>
    <cfRule type="expression" dxfId="77" priority="5">
      <formula>$B25="Sun"</formula>
    </cfRule>
    <cfRule type="expression" dxfId="76" priority="6">
      <formula>$B25="Sat"</formula>
    </cfRule>
  </conditionalFormatting>
  <conditionalFormatting sqref="G29:K31">
    <cfRule type="expression" dxfId="75" priority="1">
      <formula>$B29="Hol"</formula>
    </cfRule>
    <cfRule type="expression" dxfId="74" priority="2">
      <formula>$B29="Sun"</formula>
    </cfRule>
    <cfRule type="expression" dxfId="73" priority="3">
      <formula>$B29="Sat"</formula>
    </cfRule>
  </conditionalFormatting>
  <dataValidations count="1">
    <dataValidation type="list" allowBlank="1" showInputMessage="1" showErrorMessage="1" sqref="F12:F42" xr:uid="{00000000-0002-0000-04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2"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id="{DBE00ACA-FDB5-484E-A802-0C6E94C97B48}">
            <xm:f>Apr!$G$6&lt;&gt;""</xm:f>
            <x14:dxf>
              <fill>
                <patternFill patternType="none">
                  <bgColor auto="1"/>
                </patternFill>
              </fill>
            </x14:dxf>
          </x14:cfRule>
          <xm:sqref>G7:I8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7"/>
  <sheetViews>
    <sheetView tabSelected="1" view="pageBreakPreview" topLeftCell="A16"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625" bestFit="1"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EDATE(Apr!A2,5)</f>
        <v>45170</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98"/>
      <c r="L8" s="58"/>
    </row>
    <row r="9" spans="1:13" s="3" customFormat="1" ht="17.2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ht="17.25" customHeight="1">
      <c r="A12" s="71">
        <f>A2</f>
        <v>45170</v>
      </c>
      <c r="B12" s="19" t="str">
        <f>TEXT(A12,"ddd")</f>
        <v>Fri</v>
      </c>
      <c r="C12" s="31"/>
      <c r="D12" s="32"/>
      <c r="E12" s="35"/>
      <c r="F12" s="72"/>
      <c r="G12" s="167"/>
      <c r="H12" s="167"/>
      <c r="I12" s="167"/>
      <c r="J12" s="167"/>
      <c r="K12" s="168"/>
      <c r="L12" s="58"/>
      <c r="M12" s="81" t="s">
        <v>17</v>
      </c>
    </row>
    <row r="13" spans="1:13" s="28" customFormat="1" ht="17.25" customHeight="1">
      <c r="A13" s="70">
        <f>A12+1</f>
        <v>45171</v>
      </c>
      <c r="B13" s="19" t="str">
        <f>TEXT(A13,"ddd")</f>
        <v>Sat</v>
      </c>
      <c r="C13" s="33"/>
      <c r="D13" s="34"/>
      <c r="E13" s="35"/>
      <c r="F13" s="36"/>
      <c r="G13" s="159"/>
      <c r="H13" s="159"/>
      <c r="I13" s="159"/>
      <c r="J13" s="159"/>
      <c r="K13" s="160"/>
      <c r="L13" s="62"/>
      <c r="M13" s="82" t="s">
        <v>47</v>
      </c>
    </row>
    <row r="14" spans="1:13" s="28" customFormat="1" ht="17.25" customHeight="1">
      <c r="A14" s="70">
        <f t="shared" ref="A14:A41" si="0">A13+1</f>
        <v>45172</v>
      </c>
      <c r="B14" s="19" t="str">
        <f t="shared" ref="B14:B41" si="1">TEXT(A14,"ddd")</f>
        <v>Sun</v>
      </c>
      <c r="C14" s="33"/>
      <c r="D14" s="34"/>
      <c r="E14" s="35"/>
      <c r="F14" s="36"/>
      <c r="G14" s="159"/>
      <c r="H14" s="159"/>
      <c r="I14" s="159"/>
      <c r="J14" s="159"/>
      <c r="K14" s="160"/>
      <c r="L14" s="62"/>
      <c r="M14" s="82" t="s">
        <v>45</v>
      </c>
    </row>
    <row r="15" spans="1:13" s="28" customFormat="1" ht="17.25" customHeight="1">
      <c r="A15" s="70">
        <f t="shared" si="0"/>
        <v>45173</v>
      </c>
      <c r="B15" s="19" t="str">
        <f t="shared" si="1"/>
        <v>Mon</v>
      </c>
      <c r="C15" s="33"/>
      <c r="D15" s="34"/>
      <c r="E15" s="35"/>
      <c r="F15" s="36"/>
      <c r="G15" s="159"/>
      <c r="H15" s="159"/>
      <c r="I15" s="159"/>
      <c r="J15" s="159"/>
      <c r="K15" s="160"/>
      <c r="L15" s="62"/>
      <c r="M15" s="82" t="s">
        <v>18</v>
      </c>
    </row>
    <row r="16" spans="1:13" s="28" customFormat="1" ht="17.25" customHeight="1">
      <c r="A16" s="70">
        <f t="shared" si="0"/>
        <v>45174</v>
      </c>
      <c r="B16" s="19" t="str">
        <f t="shared" si="1"/>
        <v>Tue</v>
      </c>
      <c r="C16" s="33"/>
      <c r="D16" s="34"/>
      <c r="E16" s="35"/>
      <c r="F16" s="36"/>
      <c r="G16" s="159"/>
      <c r="H16" s="159"/>
      <c r="I16" s="159"/>
      <c r="J16" s="159"/>
      <c r="K16" s="160"/>
      <c r="L16" s="62"/>
      <c r="M16" s="82" t="s">
        <v>19</v>
      </c>
    </row>
    <row r="17" spans="1:13" s="28" customFormat="1" ht="17.25" customHeight="1">
      <c r="A17" s="70">
        <f t="shared" si="0"/>
        <v>45175</v>
      </c>
      <c r="B17" s="19" t="str">
        <f t="shared" si="1"/>
        <v>Wed</v>
      </c>
      <c r="C17" s="37"/>
      <c r="D17" s="38"/>
      <c r="E17" s="35"/>
      <c r="F17" s="36"/>
      <c r="G17" s="159"/>
      <c r="H17" s="159"/>
      <c r="I17" s="159"/>
      <c r="J17" s="159"/>
      <c r="K17" s="160"/>
      <c r="L17" s="62"/>
      <c r="M17" s="82" t="s">
        <v>20</v>
      </c>
    </row>
    <row r="18" spans="1:13" s="28" customFormat="1" ht="17.25" customHeight="1">
      <c r="A18" s="70">
        <f t="shared" si="0"/>
        <v>45176</v>
      </c>
      <c r="B18" s="19" t="str">
        <f t="shared" si="1"/>
        <v>Thu</v>
      </c>
      <c r="C18" s="37"/>
      <c r="D18" s="38"/>
      <c r="E18" s="35"/>
      <c r="F18" s="36"/>
      <c r="G18" s="159"/>
      <c r="H18" s="159"/>
      <c r="I18" s="159"/>
      <c r="J18" s="159"/>
      <c r="K18" s="160"/>
      <c r="L18" s="62"/>
      <c r="M18" s="82" t="s">
        <v>46</v>
      </c>
    </row>
    <row r="19" spans="1:13" s="28" customFormat="1" ht="17.25" customHeight="1">
      <c r="A19" s="70">
        <f t="shared" si="0"/>
        <v>45177</v>
      </c>
      <c r="B19" s="19" t="str">
        <f t="shared" si="1"/>
        <v>Fri</v>
      </c>
      <c r="C19" s="33"/>
      <c r="D19" s="34"/>
      <c r="E19" s="35"/>
      <c r="F19" s="36"/>
      <c r="G19" s="159"/>
      <c r="H19" s="159"/>
      <c r="I19" s="159"/>
      <c r="J19" s="159"/>
      <c r="K19" s="160"/>
      <c r="L19" s="62"/>
      <c r="M19" s="7"/>
    </row>
    <row r="20" spans="1:13" s="28" customFormat="1" ht="17.25" customHeight="1">
      <c r="A20" s="70">
        <f t="shared" si="0"/>
        <v>45178</v>
      </c>
      <c r="B20" s="19" t="str">
        <f t="shared" si="1"/>
        <v>Sat</v>
      </c>
      <c r="C20" s="33"/>
      <c r="D20" s="34"/>
      <c r="E20" s="35"/>
      <c r="F20" s="36"/>
      <c r="G20" s="159"/>
      <c r="H20" s="159"/>
      <c r="I20" s="159"/>
      <c r="J20" s="159"/>
      <c r="K20" s="160"/>
      <c r="L20" s="62"/>
      <c r="M20" s="2"/>
    </row>
    <row r="21" spans="1:13" s="28" customFormat="1" ht="17.25" customHeight="1">
      <c r="A21" s="70">
        <f t="shared" si="0"/>
        <v>45179</v>
      </c>
      <c r="B21" s="19" t="str">
        <f t="shared" si="1"/>
        <v>Sun</v>
      </c>
      <c r="C21" s="33"/>
      <c r="D21" s="34"/>
      <c r="E21" s="35"/>
      <c r="F21" s="36"/>
      <c r="G21" s="159"/>
      <c r="H21" s="159"/>
      <c r="I21" s="159"/>
      <c r="J21" s="159"/>
      <c r="K21" s="160"/>
      <c r="L21" s="62"/>
      <c r="M21" s="2"/>
    </row>
    <row r="22" spans="1:13" s="28" customFormat="1" ht="17.25" customHeight="1">
      <c r="A22" s="70">
        <f t="shared" si="0"/>
        <v>45180</v>
      </c>
      <c r="B22" s="19" t="str">
        <f t="shared" si="1"/>
        <v>Mon</v>
      </c>
      <c r="C22" s="33"/>
      <c r="D22" s="34"/>
      <c r="E22" s="35"/>
      <c r="F22" s="36"/>
      <c r="G22" s="159"/>
      <c r="H22" s="159"/>
      <c r="I22" s="159"/>
      <c r="J22" s="159"/>
      <c r="K22" s="160"/>
      <c r="L22" s="62"/>
      <c r="M22" s="2"/>
    </row>
    <row r="23" spans="1:13" s="28" customFormat="1" ht="17.25" customHeight="1">
      <c r="A23" s="70">
        <f t="shared" si="0"/>
        <v>45181</v>
      </c>
      <c r="B23" s="19" t="str">
        <f t="shared" si="1"/>
        <v>Tue</v>
      </c>
      <c r="C23" s="33"/>
      <c r="D23" s="34"/>
      <c r="E23" s="35"/>
      <c r="F23" s="36"/>
      <c r="G23" s="159"/>
      <c r="H23" s="159"/>
      <c r="I23" s="159"/>
      <c r="J23" s="159"/>
      <c r="K23" s="160"/>
      <c r="L23" s="62"/>
      <c r="M23" s="2"/>
    </row>
    <row r="24" spans="1:13" s="28" customFormat="1" ht="17.25" customHeight="1">
      <c r="A24" s="70">
        <f t="shared" si="0"/>
        <v>45182</v>
      </c>
      <c r="B24" s="19" t="str">
        <f t="shared" si="1"/>
        <v>Wed</v>
      </c>
      <c r="C24" s="37"/>
      <c r="D24" s="38"/>
      <c r="E24" s="35"/>
      <c r="F24" s="36"/>
      <c r="G24" s="159"/>
      <c r="H24" s="159"/>
      <c r="I24" s="159"/>
      <c r="J24" s="159"/>
      <c r="K24" s="160"/>
      <c r="L24" s="62"/>
      <c r="M24" s="4"/>
    </row>
    <row r="25" spans="1:13" s="28" customFormat="1" ht="17.25" customHeight="1">
      <c r="A25" s="70">
        <f t="shared" si="0"/>
        <v>45183</v>
      </c>
      <c r="B25" s="19" t="str">
        <f t="shared" si="1"/>
        <v>Thu</v>
      </c>
      <c r="C25" s="37"/>
      <c r="D25" s="38"/>
      <c r="E25" s="35"/>
      <c r="F25" s="36"/>
      <c r="G25" s="159"/>
      <c r="H25" s="159"/>
      <c r="I25" s="159"/>
      <c r="J25" s="159"/>
      <c r="K25" s="160"/>
      <c r="L25" s="62"/>
      <c r="M25" s="4"/>
    </row>
    <row r="26" spans="1:13" s="28" customFormat="1" ht="17.25" customHeight="1">
      <c r="A26" s="70">
        <f t="shared" si="0"/>
        <v>45184</v>
      </c>
      <c r="B26" s="19" t="str">
        <f t="shared" si="1"/>
        <v>Fri</v>
      </c>
      <c r="C26" s="33"/>
      <c r="D26" s="34"/>
      <c r="E26" s="35"/>
      <c r="F26" s="36"/>
      <c r="G26" s="159"/>
      <c r="H26" s="159"/>
      <c r="I26" s="159"/>
      <c r="J26" s="159"/>
      <c r="K26" s="160"/>
      <c r="L26" s="62"/>
      <c r="M26" s="2"/>
    </row>
    <row r="27" spans="1:13" s="28" customFormat="1" ht="17.25" customHeight="1">
      <c r="A27" s="70">
        <f t="shared" si="0"/>
        <v>45185</v>
      </c>
      <c r="B27" s="19" t="str">
        <f t="shared" ref="B27" si="2">TEXT(A27,"ddd")</f>
        <v>Sat</v>
      </c>
      <c r="C27" s="33"/>
      <c r="D27" s="34"/>
      <c r="E27" s="35"/>
      <c r="F27" s="36"/>
      <c r="G27" s="159"/>
      <c r="H27" s="159"/>
      <c r="I27" s="159"/>
      <c r="J27" s="159"/>
      <c r="K27" s="160"/>
      <c r="L27" s="62"/>
      <c r="M27" s="2"/>
    </row>
    <row r="28" spans="1:13" s="28" customFormat="1" ht="17.25" customHeight="1">
      <c r="A28" s="70">
        <f t="shared" si="0"/>
        <v>45186</v>
      </c>
      <c r="B28" s="19" t="str">
        <f t="shared" si="1"/>
        <v>Sun</v>
      </c>
      <c r="C28" s="33"/>
      <c r="D28" s="34"/>
      <c r="E28" s="35"/>
      <c r="F28" s="36"/>
      <c r="G28" s="159"/>
      <c r="H28" s="159"/>
      <c r="I28" s="159"/>
      <c r="J28" s="159"/>
      <c r="K28" s="160"/>
      <c r="L28" s="62"/>
      <c r="M28" s="2"/>
    </row>
    <row r="29" spans="1:13" s="28" customFormat="1" ht="17.25" customHeight="1">
      <c r="A29" s="70">
        <f t="shared" si="0"/>
        <v>45187</v>
      </c>
      <c r="B29" s="19" t="s">
        <v>67</v>
      </c>
      <c r="C29" s="33"/>
      <c r="D29" s="34"/>
      <c r="E29" s="35"/>
      <c r="F29" s="36"/>
      <c r="G29" s="159"/>
      <c r="H29" s="159"/>
      <c r="I29" s="159"/>
      <c r="J29" s="159"/>
      <c r="K29" s="160"/>
      <c r="L29" s="62"/>
      <c r="M29" s="2"/>
    </row>
    <row r="30" spans="1:13" s="28" customFormat="1" ht="17.25" customHeight="1">
      <c r="A30" s="70">
        <f t="shared" si="0"/>
        <v>45188</v>
      </c>
      <c r="B30" s="19" t="str">
        <f t="shared" si="1"/>
        <v>Tue</v>
      </c>
      <c r="C30" s="33"/>
      <c r="D30" s="34"/>
      <c r="E30" s="35"/>
      <c r="F30" s="36"/>
      <c r="G30" s="159"/>
      <c r="H30" s="159"/>
      <c r="I30" s="159"/>
      <c r="J30" s="159"/>
      <c r="K30" s="160"/>
      <c r="L30" s="62"/>
      <c r="M30" s="2"/>
    </row>
    <row r="31" spans="1:13" s="28" customFormat="1" ht="17.25" customHeight="1">
      <c r="A31" s="70">
        <f t="shared" si="0"/>
        <v>45189</v>
      </c>
      <c r="B31" s="19" t="str">
        <f t="shared" ref="B31:B33" si="3">TEXT(A31,"ddd")</f>
        <v>Wed</v>
      </c>
      <c r="C31" s="33"/>
      <c r="D31" s="34"/>
      <c r="E31" s="35"/>
      <c r="F31" s="36"/>
      <c r="G31" s="159"/>
      <c r="H31" s="159"/>
      <c r="I31" s="159"/>
      <c r="J31" s="159"/>
      <c r="K31" s="160"/>
      <c r="L31" s="62"/>
      <c r="M31" s="4"/>
    </row>
    <row r="32" spans="1:13" s="28" customFormat="1" ht="17.25" customHeight="1">
      <c r="A32" s="70">
        <f t="shared" si="0"/>
        <v>45190</v>
      </c>
      <c r="B32" s="19" t="str">
        <f t="shared" si="3"/>
        <v>Thu</v>
      </c>
      <c r="C32" s="37"/>
      <c r="D32" s="38"/>
      <c r="E32" s="35"/>
      <c r="F32" s="36"/>
      <c r="G32" s="159"/>
      <c r="H32" s="159"/>
      <c r="I32" s="159"/>
      <c r="J32" s="159"/>
      <c r="K32" s="160"/>
      <c r="L32" s="62"/>
      <c r="M32" s="4"/>
    </row>
    <row r="33" spans="1:13" s="28" customFormat="1" ht="17.25" customHeight="1">
      <c r="A33" s="70">
        <f t="shared" si="0"/>
        <v>45191</v>
      </c>
      <c r="B33" s="19" t="str">
        <f t="shared" si="3"/>
        <v>Fri</v>
      </c>
      <c r="C33" s="33"/>
      <c r="D33" s="34"/>
      <c r="E33" s="35"/>
      <c r="F33" s="36"/>
      <c r="G33" s="159"/>
      <c r="H33" s="159"/>
      <c r="I33" s="159"/>
      <c r="J33" s="159"/>
      <c r="K33" s="160"/>
      <c r="L33" s="62"/>
      <c r="M33" s="2"/>
    </row>
    <row r="34" spans="1:13" s="28" customFormat="1" ht="17.25" customHeight="1">
      <c r="A34" s="70">
        <f t="shared" si="0"/>
        <v>45192</v>
      </c>
      <c r="B34" s="19" t="s">
        <v>67</v>
      </c>
      <c r="C34" s="33"/>
      <c r="D34" s="34"/>
      <c r="E34" s="35"/>
      <c r="F34" s="36"/>
      <c r="G34" s="159"/>
      <c r="H34" s="159"/>
      <c r="I34" s="159"/>
      <c r="J34" s="159"/>
      <c r="K34" s="160"/>
      <c r="L34" s="62"/>
      <c r="M34" s="2"/>
    </row>
    <row r="35" spans="1:13" s="28" customFormat="1" ht="17.25" customHeight="1">
      <c r="A35" s="70">
        <f t="shared" si="0"/>
        <v>45193</v>
      </c>
      <c r="B35" s="19" t="str">
        <f t="shared" si="1"/>
        <v>Sun</v>
      </c>
      <c r="C35" s="33"/>
      <c r="D35" s="34"/>
      <c r="E35" s="35"/>
      <c r="F35" s="36"/>
      <c r="G35" s="159"/>
      <c r="H35" s="159"/>
      <c r="I35" s="159"/>
      <c r="J35" s="159"/>
      <c r="K35" s="160"/>
      <c r="L35" s="62"/>
      <c r="M35" s="2"/>
    </row>
    <row r="36" spans="1:13" s="28" customFormat="1" ht="17.25" customHeight="1">
      <c r="A36" s="70">
        <f t="shared" si="0"/>
        <v>45194</v>
      </c>
      <c r="B36" s="19" t="str">
        <f t="shared" si="1"/>
        <v>Mon</v>
      </c>
      <c r="C36" s="33"/>
      <c r="D36" s="34"/>
      <c r="E36" s="35"/>
      <c r="F36" s="36"/>
      <c r="G36" s="159"/>
      <c r="H36" s="159"/>
      <c r="I36" s="159"/>
      <c r="J36" s="159"/>
      <c r="K36" s="160"/>
      <c r="L36" s="62"/>
      <c r="M36" s="2"/>
    </row>
    <row r="37" spans="1:13" s="28" customFormat="1" ht="17.25" customHeight="1">
      <c r="A37" s="70">
        <f t="shared" si="0"/>
        <v>45195</v>
      </c>
      <c r="B37" s="19" t="str">
        <f t="shared" si="1"/>
        <v>Tue</v>
      </c>
      <c r="C37" s="33"/>
      <c r="D37" s="34"/>
      <c r="E37" s="35"/>
      <c r="F37" s="36"/>
      <c r="G37" s="159"/>
      <c r="H37" s="159"/>
      <c r="I37" s="159"/>
      <c r="J37" s="159"/>
      <c r="K37" s="160"/>
      <c r="L37" s="62"/>
      <c r="M37" s="2"/>
    </row>
    <row r="38" spans="1:13" s="28" customFormat="1" ht="17.25" customHeight="1">
      <c r="A38" s="70">
        <f t="shared" si="0"/>
        <v>45196</v>
      </c>
      <c r="B38" s="19" t="str">
        <f t="shared" si="1"/>
        <v>Wed</v>
      </c>
      <c r="C38" s="37"/>
      <c r="D38" s="38"/>
      <c r="E38" s="35"/>
      <c r="F38" s="36"/>
      <c r="G38" s="159"/>
      <c r="H38" s="159"/>
      <c r="I38" s="159"/>
      <c r="J38" s="159"/>
      <c r="K38" s="160"/>
      <c r="L38" s="62"/>
      <c r="M38" s="4"/>
    </row>
    <row r="39" spans="1:13" s="28" customFormat="1" ht="17.25" customHeight="1">
      <c r="A39" s="70">
        <f t="shared" si="0"/>
        <v>45197</v>
      </c>
      <c r="B39" s="19" t="str">
        <f t="shared" si="1"/>
        <v>Thu</v>
      </c>
      <c r="C39" s="37"/>
      <c r="D39" s="38"/>
      <c r="E39" s="35"/>
      <c r="F39" s="36"/>
      <c r="G39" s="159"/>
      <c r="H39" s="159"/>
      <c r="I39" s="159"/>
      <c r="J39" s="159"/>
      <c r="K39" s="160"/>
      <c r="L39" s="62"/>
      <c r="M39" s="4"/>
    </row>
    <row r="40" spans="1:13" s="28" customFormat="1" ht="17.25" customHeight="1">
      <c r="A40" s="70">
        <f t="shared" si="0"/>
        <v>45198</v>
      </c>
      <c r="B40" s="19" t="str">
        <f t="shared" si="1"/>
        <v>Fri</v>
      </c>
      <c r="C40" s="33"/>
      <c r="D40" s="34"/>
      <c r="E40" s="35"/>
      <c r="F40" s="36"/>
      <c r="G40" s="159"/>
      <c r="H40" s="159"/>
      <c r="I40" s="159"/>
      <c r="J40" s="159"/>
      <c r="K40" s="160"/>
      <c r="L40" s="62"/>
      <c r="M40" s="2"/>
    </row>
    <row r="41" spans="1:13" s="28" customFormat="1" ht="17.25" customHeight="1" thickBot="1">
      <c r="A41" s="70">
        <f t="shared" si="0"/>
        <v>45199</v>
      </c>
      <c r="B41" s="19" t="str">
        <f t="shared" si="1"/>
        <v>Sat</v>
      </c>
      <c r="C41" s="39"/>
      <c r="D41" s="40"/>
      <c r="E41" s="73"/>
      <c r="F41" s="74"/>
      <c r="G41" s="270"/>
      <c r="H41" s="270"/>
      <c r="I41" s="270"/>
      <c r="J41" s="270"/>
      <c r="K41" s="271"/>
      <c r="L41" s="62"/>
      <c r="M41" s="2"/>
    </row>
    <row r="42" spans="1:13" s="29" customFormat="1" ht="18" customHeight="1" thickBot="1">
      <c r="A42" s="211" t="s">
        <v>30</v>
      </c>
      <c r="B42" s="212"/>
      <c r="C42" s="55"/>
      <c r="D42" s="52"/>
      <c r="E42" s="53">
        <f>SUM(E12:E41)</f>
        <v>0</v>
      </c>
      <c r="F42" s="15"/>
      <c r="G42" s="15"/>
      <c r="H42" s="15"/>
      <c r="I42" s="15"/>
      <c r="J42" s="15"/>
      <c r="K42" s="15"/>
      <c r="L42" s="61"/>
      <c r="M42" s="2"/>
    </row>
    <row r="43" spans="1:13" s="29" customFormat="1" ht="18" customHeight="1" thickBot="1">
      <c r="A43" s="213"/>
      <c r="B43" s="214"/>
      <c r="C43" s="261">
        <f>A2</f>
        <v>45170</v>
      </c>
      <c r="D43" s="207"/>
      <c r="E43" s="54">
        <f>7.5*20</f>
        <v>150</v>
      </c>
      <c r="F43" s="15"/>
      <c r="G43" s="15"/>
      <c r="H43" s="15"/>
      <c r="I43" s="15"/>
      <c r="J43" s="15"/>
      <c r="K43" s="15"/>
      <c r="L43" s="61"/>
      <c r="M43" s="2"/>
    </row>
    <row r="44" spans="1:13" s="29" customFormat="1" ht="18" customHeight="1" thickBot="1">
      <c r="A44" s="215"/>
      <c r="B44" s="216"/>
      <c r="C44" s="131"/>
      <c r="D44" s="131" t="s">
        <v>66</v>
      </c>
      <c r="E44" s="132">
        <f>E42-E43</f>
        <v>-150</v>
      </c>
      <c r="F44" s="15"/>
      <c r="G44" s="15"/>
      <c r="H44" s="15"/>
      <c r="I44" s="15"/>
      <c r="J44" s="15"/>
      <c r="K44" s="15"/>
      <c r="L44" s="61"/>
      <c r="M44" s="2"/>
    </row>
    <row r="45" spans="1:13" s="29" customFormat="1" ht="8.1" customHeight="1" thickBot="1">
      <c r="A45" s="12"/>
      <c r="B45" s="13"/>
      <c r="C45" s="51"/>
      <c r="D45" s="51"/>
      <c r="E45" s="50"/>
      <c r="F45" s="15"/>
      <c r="G45" s="15"/>
      <c r="H45" s="15"/>
      <c r="I45" s="15"/>
      <c r="J45" s="15"/>
      <c r="K45" s="15"/>
      <c r="L45" s="61"/>
      <c r="M45" s="2"/>
    </row>
    <row r="46" spans="1:13" ht="27.95" customHeight="1" thickBot="1">
      <c r="A46" s="12"/>
      <c r="B46" s="13"/>
      <c r="C46" s="208" t="s">
        <v>42</v>
      </c>
      <c r="D46" s="209" t="s">
        <v>0</v>
      </c>
      <c r="E46" s="161" t="s">
        <v>1</v>
      </c>
      <c r="F46" s="162"/>
      <c r="G46" s="41" t="s">
        <v>10</v>
      </c>
      <c r="H46" s="15"/>
      <c r="I46" s="15"/>
      <c r="J46" s="21"/>
      <c r="K46" s="66" t="s">
        <v>29</v>
      </c>
    </row>
    <row r="47" spans="1:13" ht="27.95" customHeight="1">
      <c r="A47" s="12"/>
      <c r="B47" s="13"/>
      <c r="C47" s="208"/>
      <c r="D47" s="210"/>
      <c r="E47" s="163" t="s">
        <v>12</v>
      </c>
      <c r="F47" s="164"/>
      <c r="G47" s="42" t="s">
        <v>10</v>
      </c>
      <c r="H47" s="15"/>
      <c r="I47" s="15"/>
      <c r="J47" s="26"/>
      <c r="K47" s="262"/>
    </row>
    <row r="48" spans="1:13" ht="27.95" customHeight="1" thickBot="1">
      <c r="A48" s="12"/>
      <c r="B48" s="13"/>
      <c r="C48" s="67" t="s">
        <v>42</v>
      </c>
      <c r="D48" s="234" t="s">
        <v>11</v>
      </c>
      <c r="E48" s="235"/>
      <c r="F48" s="236"/>
      <c r="G48" s="43" t="s">
        <v>10</v>
      </c>
      <c r="H48" s="15"/>
      <c r="I48" s="15"/>
      <c r="J48" s="15"/>
      <c r="K48" s="263"/>
    </row>
    <row r="49" spans="1:11" ht="10.5" customHeight="1" thickBot="1">
      <c r="A49" s="12"/>
      <c r="B49" s="13"/>
      <c r="C49" s="14"/>
      <c r="D49" s="16"/>
      <c r="E49" s="17"/>
      <c r="F49" s="15"/>
      <c r="G49" s="15"/>
      <c r="H49" s="15"/>
      <c r="I49" s="15"/>
      <c r="J49" s="15"/>
      <c r="K49" s="263"/>
    </row>
    <row r="50" spans="1:11" ht="27" customHeight="1" thickBot="1">
      <c r="A50" s="1"/>
      <c r="B50" s="5"/>
      <c r="C50" s="226" t="s">
        <v>31</v>
      </c>
      <c r="D50" s="228" t="s">
        <v>38</v>
      </c>
      <c r="E50" s="228"/>
      <c r="F50" s="228"/>
      <c r="G50" s="68">
        <v>45201</v>
      </c>
      <c r="H50" s="7"/>
      <c r="I50" s="7"/>
      <c r="J50" s="7"/>
      <c r="K50" s="264"/>
    </row>
    <row r="51" spans="1:11" ht="27" customHeight="1" thickBot="1">
      <c r="A51" s="63"/>
      <c r="B51" s="64"/>
      <c r="C51" s="227"/>
      <c r="D51" s="229" t="s">
        <v>34</v>
      </c>
      <c r="E51" s="229"/>
      <c r="F51" s="229"/>
      <c r="G51" s="69">
        <v>45203</v>
      </c>
      <c r="H51" s="64"/>
      <c r="I51" s="8"/>
      <c r="J51" s="7"/>
      <c r="K51" s="15"/>
    </row>
    <row r="52" spans="1:11" ht="7.5" customHeight="1">
      <c r="A52" s="65"/>
      <c r="B52" s="65"/>
      <c r="C52" s="65"/>
      <c r="D52" s="65"/>
      <c r="E52" s="65"/>
      <c r="F52" s="65"/>
      <c r="G52" s="65"/>
      <c r="H52" s="65"/>
      <c r="I52" s="65"/>
      <c r="J52" s="65"/>
      <c r="K52" s="65"/>
    </row>
    <row r="53" spans="1:11" ht="363.75" customHeight="1">
      <c r="A53" s="230" t="s">
        <v>41</v>
      </c>
      <c r="B53" s="230"/>
      <c r="C53" s="230"/>
      <c r="D53" s="230"/>
      <c r="E53" s="230"/>
      <c r="F53" s="230"/>
      <c r="G53" s="230"/>
      <c r="H53" s="230"/>
      <c r="I53" s="230"/>
      <c r="J53" s="230"/>
      <c r="K53" s="230"/>
    </row>
    <row r="54" spans="1:11" ht="22.5" customHeight="1">
      <c r="A54" s="48"/>
      <c r="B54" s="48"/>
      <c r="C54" s="48"/>
      <c r="D54" s="48"/>
      <c r="E54" s="48"/>
      <c r="F54" s="48"/>
      <c r="G54" s="48"/>
      <c r="H54" s="48"/>
      <c r="I54" s="48"/>
      <c r="J54" s="48"/>
      <c r="K54" s="48"/>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198" customHeight="1">
      <c r="A61" s="48"/>
      <c r="B61" s="48"/>
      <c r="C61" s="48"/>
      <c r="D61" s="48"/>
      <c r="E61" s="48"/>
      <c r="F61" s="48"/>
      <c r="G61" s="48"/>
      <c r="H61" s="48"/>
      <c r="I61" s="48"/>
      <c r="J61" s="48"/>
      <c r="K61" s="48"/>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4">
    <mergeCell ref="C43:D43"/>
    <mergeCell ref="A53:K53"/>
    <mergeCell ref="C46:C47"/>
    <mergeCell ref="D46:D47"/>
    <mergeCell ref="E46:F46"/>
    <mergeCell ref="E47:F47"/>
    <mergeCell ref="D48:F48"/>
    <mergeCell ref="C50:C51"/>
    <mergeCell ref="D50:F50"/>
    <mergeCell ref="D51:F51"/>
    <mergeCell ref="K47:K50"/>
    <mergeCell ref="A42:B44"/>
    <mergeCell ref="G39:K39"/>
    <mergeCell ref="G40:K40"/>
    <mergeCell ref="G41:K41"/>
    <mergeCell ref="G36:K36"/>
    <mergeCell ref="G37:K37"/>
    <mergeCell ref="G38:K38"/>
    <mergeCell ref="G33:K33"/>
    <mergeCell ref="G34:K34"/>
    <mergeCell ref="G35:K35"/>
    <mergeCell ref="G30:K30"/>
    <mergeCell ref="G31:K31"/>
    <mergeCell ref="G32:K32"/>
    <mergeCell ref="G27:K27"/>
    <mergeCell ref="G28:K28"/>
    <mergeCell ref="G29:K29"/>
    <mergeCell ref="G24:K24"/>
    <mergeCell ref="G25:K25"/>
    <mergeCell ref="G26:K26"/>
    <mergeCell ref="G21:K21"/>
    <mergeCell ref="G22:K22"/>
    <mergeCell ref="G23:K23"/>
    <mergeCell ref="G18:K18"/>
    <mergeCell ref="G19:K19"/>
    <mergeCell ref="G20:K20"/>
    <mergeCell ref="G15:K15"/>
    <mergeCell ref="G16:K16"/>
    <mergeCell ref="G17:K17"/>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33 A35:K41 A34 C34:K34">
    <cfRule type="expression" dxfId="71" priority="10">
      <formula>$B12="Hol"</formula>
    </cfRule>
    <cfRule type="expression" dxfId="70" priority="11">
      <formula>$B12="Sun"</formula>
    </cfRule>
    <cfRule type="expression" dxfId="69" priority="12">
      <formula>$B12="Sat"</formula>
    </cfRule>
  </conditionalFormatting>
  <conditionalFormatting sqref="C4:D4">
    <cfRule type="expression" dxfId="68" priority="9">
      <formula>$C$4&lt;&gt;""</formula>
    </cfRule>
  </conditionalFormatting>
  <conditionalFormatting sqref="C5:D5">
    <cfRule type="expression" dxfId="67" priority="8">
      <formula>$C$5&lt;&gt;""</formula>
    </cfRule>
  </conditionalFormatting>
  <conditionalFormatting sqref="G4:K4">
    <cfRule type="expression" dxfId="66" priority="7">
      <formula>$G$4&lt;&gt;""</formula>
    </cfRule>
  </conditionalFormatting>
  <conditionalFormatting sqref="G5:I5">
    <cfRule type="expression" dxfId="65" priority="6">
      <formula>$G$5&lt;&gt;""</formula>
    </cfRule>
  </conditionalFormatting>
  <conditionalFormatting sqref="G6:I6">
    <cfRule type="expression" dxfId="64" priority="5">
      <formula>$G$6&lt;&gt;""</formula>
    </cfRule>
  </conditionalFormatting>
  <conditionalFormatting sqref="B34">
    <cfRule type="expression" dxfId="63" priority="1">
      <formula>$B34="Hol"</formula>
    </cfRule>
    <cfRule type="expression" dxfId="62" priority="2">
      <formula>$B34="Sun"</formula>
    </cfRule>
    <cfRule type="expression" dxfId="61" priority="3">
      <formula>$B34="Sat"</formula>
    </cfRule>
  </conditionalFormatting>
  <dataValidations count="1">
    <dataValidation type="list" allowBlank="1" showInputMessage="1" showErrorMessage="1" sqref="F12:F41" xr:uid="{00000000-0002-0000-05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CCE81BD4-846E-4C91-889B-494DBA084EB7}">
            <xm:f>Apr!$G$6&lt;&gt;""</xm:f>
            <x14:dxf>
              <fill>
                <patternFill patternType="none">
                  <bgColor auto="1"/>
                </patternFill>
              </fill>
            </x14:dxf>
          </x14:cfRule>
          <xm:sqref>G7:I8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6"/>
  <sheetViews>
    <sheetView tabSelected="1" view="pageBreakPreview" topLeftCell="A19" zoomScaleNormal="100" zoomScaleSheetLayoutView="100" workbookViewId="0">
      <selection activeCell="G19" sqref="G19:K19"/>
    </sheetView>
  </sheetViews>
  <sheetFormatPr defaultColWidth="9" defaultRowHeight="14.25"/>
  <cols>
    <col min="1" max="2" width="6.375" style="1" customWidth="1"/>
    <col min="3" max="4" width="16.375" style="2" customWidth="1"/>
    <col min="5" max="5" width="13.25" style="2" customWidth="1"/>
    <col min="6" max="6" width="13.375" style="2" customWidth="1"/>
    <col min="7" max="7" width="20.625" style="2" customWidth="1"/>
    <col min="8" max="8" width="10.625" style="2" customWidth="1"/>
    <col min="9" max="9" width="8.625" style="2" customWidth="1"/>
    <col min="10" max="11" width="15.75" style="2" customWidth="1"/>
    <col min="12" max="12" width="9" style="58"/>
    <col min="13" max="16384" width="9" style="2"/>
  </cols>
  <sheetData>
    <row r="1" spans="1:13" ht="20.100000000000001" customHeight="1">
      <c r="A1" s="30" t="s">
        <v>27</v>
      </c>
      <c r="G1" s="1"/>
      <c r="H1" s="1"/>
      <c r="I1" s="193" t="s">
        <v>9</v>
      </c>
      <c r="J1" s="194"/>
      <c r="K1" s="194"/>
    </row>
    <row r="2" spans="1:13" ht="24.75" customHeight="1">
      <c r="A2" s="195">
        <f>EDATE(Apr!A2,6)</f>
        <v>45200</v>
      </c>
      <c r="B2" s="195"/>
      <c r="C2" s="195"/>
      <c r="D2" s="195"/>
      <c r="E2" s="195"/>
      <c r="F2" s="195"/>
      <c r="G2" s="196"/>
      <c r="H2" s="196"/>
      <c r="I2" s="196"/>
      <c r="J2" s="196"/>
      <c r="K2" s="196"/>
    </row>
    <row r="3" spans="1:13" ht="8.25" customHeight="1" thickBot="1">
      <c r="A3" s="79"/>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ht="19.5" customHeight="1">
      <c r="A7" s="22"/>
      <c r="B7" s="22"/>
      <c r="C7" s="22"/>
      <c r="D7" s="22"/>
      <c r="E7" s="22"/>
      <c r="F7" s="22"/>
      <c r="G7" s="97"/>
      <c r="H7" s="97"/>
      <c r="I7" s="97"/>
      <c r="J7" s="96"/>
      <c r="K7" s="106" t="str">
        <f>Apr!K7</f>
        <v>*Seal or signature of a supervising researcher is required only for Research Assistant Professor, Senior Researcher, and Researcher.</v>
      </c>
    </row>
    <row r="8" spans="1:13" ht="19.5" customHeight="1">
      <c r="A8" s="22"/>
      <c r="B8" s="22"/>
      <c r="C8" s="22"/>
      <c r="D8" s="22"/>
      <c r="E8" s="22"/>
      <c r="F8" s="22"/>
      <c r="G8" s="97"/>
      <c r="H8" s="97"/>
      <c r="I8" s="97"/>
      <c r="J8" s="96"/>
      <c r="K8" s="100"/>
    </row>
    <row r="9" spans="1:13" s="3" customFormat="1" ht="16.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45200</v>
      </c>
      <c r="B12" s="19" t="str">
        <f>TEXT(A12,"ddd")</f>
        <v>Sun</v>
      </c>
      <c r="C12" s="31"/>
      <c r="D12" s="32"/>
      <c r="E12" s="35"/>
      <c r="F12" s="72"/>
      <c r="G12" s="167"/>
      <c r="H12" s="167"/>
      <c r="I12" s="167"/>
      <c r="J12" s="167"/>
      <c r="K12" s="168"/>
      <c r="L12" s="62"/>
      <c r="M12" s="81" t="s">
        <v>17</v>
      </c>
    </row>
    <row r="13" spans="1:13" s="28" customFormat="1" ht="17.25" customHeight="1">
      <c r="A13" s="70">
        <f>A12+1</f>
        <v>45201</v>
      </c>
      <c r="B13" s="19" t="str">
        <f>TEXT(A13,"ddd")</f>
        <v>Mon</v>
      </c>
      <c r="C13" s="33"/>
      <c r="D13" s="34"/>
      <c r="E13" s="35"/>
      <c r="F13" s="36"/>
      <c r="G13" s="159"/>
      <c r="H13" s="159"/>
      <c r="I13" s="159"/>
      <c r="J13" s="159"/>
      <c r="K13" s="160"/>
      <c r="L13" s="62"/>
      <c r="M13" s="82" t="s">
        <v>47</v>
      </c>
    </row>
    <row r="14" spans="1:13" s="28" customFormat="1" ht="17.25" customHeight="1">
      <c r="A14" s="70">
        <f t="shared" ref="A14:A42" si="0">A13+1</f>
        <v>45202</v>
      </c>
      <c r="B14" s="19" t="str">
        <f t="shared" ref="B14:B42" si="1">TEXT(A14,"ddd")</f>
        <v>Tue</v>
      </c>
      <c r="C14" s="33"/>
      <c r="D14" s="34"/>
      <c r="E14" s="35"/>
      <c r="F14" s="36"/>
      <c r="G14" s="159"/>
      <c r="H14" s="159"/>
      <c r="I14" s="159"/>
      <c r="J14" s="159"/>
      <c r="K14" s="160"/>
      <c r="L14" s="62"/>
      <c r="M14" s="82" t="s">
        <v>45</v>
      </c>
    </row>
    <row r="15" spans="1:13" s="28" customFormat="1" ht="17.25" customHeight="1">
      <c r="A15" s="70">
        <f t="shared" si="0"/>
        <v>45203</v>
      </c>
      <c r="B15" s="19" t="str">
        <f t="shared" si="1"/>
        <v>Wed</v>
      </c>
      <c r="C15" s="33"/>
      <c r="D15" s="34"/>
      <c r="E15" s="35"/>
      <c r="F15" s="36"/>
      <c r="G15" s="159"/>
      <c r="H15" s="159"/>
      <c r="I15" s="159"/>
      <c r="J15" s="159"/>
      <c r="K15" s="160"/>
      <c r="L15" s="62"/>
      <c r="M15" s="82" t="s">
        <v>18</v>
      </c>
    </row>
    <row r="16" spans="1:13" s="28" customFormat="1" ht="17.25" customHeight="1">
      <c r="A16" s="70">
        <f t="shared" si="0"/>
        <v>45204</v>
      </c>
      <c r="B16" s="19" t="str">
        <f t="shared" si="1"/>
        <v>Thu</v>
      </c>
      <c r="C16" s="33"/>
      <c r="D16" s="34"/>
      <c r="E16" s="35"/>
      <c r="F16" s="36"/>
      <c r="G16" s="159"/>
      <c r="H16" s="159"/>
      <c r="I16" s="159"/>
      <c r="J16" s="159"/>
      <c r="K16" s="160"/>
      <c r="L16" s="62"/>
      <c r="M16" s="82" t="s">
        <v>19</v>
      </c>
    </row>
    <row r="17" spans="1:13" s="28" customFormat="1" ht="17.25" customHeight="1">
      <c r="A17" s="70">
        <f t="shared" si="0"/>
        <v>45205</v>
      </c>
      <c r="B17" s="19" t="str">
        <f t="shared" si="1"/>
        <v>Fri</v>
      </c>
      <c r="C17" s="37"/>
      <c r="D17" s="38"/>
      <c r="E17" s="35"/>
      <c r="F17" s="36"/>
      <c r="G17" s="159"/>
      <c r="H17" s="159"/>
      <c r="I17" s="159"/>
      <c r="J17" s="159"/>
      <c r="K17" s="160"/>
      <c r="L17" s="62"/>
      <c r="M17" s="82" t="s">
        <v>20</v>
      </c>
    </row>
    <row r="18" spans="1:13" s="28" customFormat="1" ht="17.25" customHeight="1">
      <c r="A18" s="70">
        <f t="shared" si="0"/>
        <v>45206</v>
      </c>
      <c r="B18" s="19" t="str">
        <f t="shared" si="1"/>
        <v>Sat</v>
      </c>
      <c r="C18" s="37"/>
      <c r="D18" s="38"/>
      <c r="E18" s="35"/>
      <c r="F18" s="36"/>
      <c r="G18" s="159"/>
      <c r="H18" s="159"/>
      <c r="I18" s="159"/>
      <c r="J18" s="159"/>
      <c r="K18" s="160"/>
      <c r="L18" s="62"/>
      <c r="M18" s="82" t="s">
        <v>46</v>
      </c>
    </row>
    <row r="19" spans="1:13" s="28" customFormat="1" ht="17.25" customHeight="1">
      <c r="A19" s="70">
        <f t="shared" si="0"/>
        <v>45207</v>
      </c>
      <c r="B19" s="19" t="str">
        <f t="shared" si="1"/>
        <v>Sun</v>
      </c>
      <c r="C19" s="33"/>
      <c r="D19" s="34"/>
      <c r="E19" s="35"/>
      <c r="F19" s="36"/>
      <c r="G19" s="159"/>
      <c r="H19" s="159"/>
      <c r="I19" s="159"/>
      <c r="J19" s="159"/>
      <c r="K19" s="160"/>
      <c r="L19" s="62"/>
      <c r="M19" s="7"/>
    </row>
    <row r="20" spans="1:13" s="28" customFormat="1" ht="17.25" customHeight="1">
      <c r="A20" s="70">
        <f t="shared" si="0"/>
        <v>45208</v>
      </c>
      <c r="B20" s="19" t="s">
        <v>67</v>
      </c>
      <c r="C20" s="33"/>
      <c r="D20" s="34"/>
      <c r="E20" s="35"/>
      <c r="F20" s="36"/>
      <c r="G20" s="159"/>
      <c r="H20" s="159"/>
      <c r="I20" s="159"/>
      <c r="J20" s="159"/>
      <c r="K20" s="160"/>
      <c r="L20" s="62"/>
      <c r="M20" s="2"/>
    </row>
    <row r="21" spans="1:13" s="28" customFormat="1" ht="17.25" customHeight="1">
      <c r="A21" s="70">
        <f t="shared" si="0"/>
        <v>45209</v>
      </c>
      <c r="B21" s="19" t="str">
        <f t="shared" si="1"/>
        <v>Tue</v>
      </c>
      <c r="C21" s="33"/>
      <c r="D21" s="34"/>
      <c r="E21" s="35"/>
      <c r="F21" s="36"/>
      <c r="G21" s="159"/>
      <c r="H21" s="159"/>
      <c r="I21" s="159"/>
      <c r="J21" s="159"/>
      <c r="K21" s="160"/>
      <c r="L21" s="62"/>
      <c r="M21" s="2"/>
    </row>
    <row r="22" spans="1:13" s="28" customFormat="1" ht="17.25" customHeight="1">
      <c r="A22" s="70">
        <f t="shared" si="0"/>
        <v>45210</v>
      </c>
      <c r="B22" s="19" t="str">
        <f t="shared" si="1"/>
        <v>Wed</v>
      </c>
      <c r="C22" s="33"/>
      <c r="D22" s="34"/>
      <c r="E22" s="35"/>
      <c r="F22" s="36"/>
      <c r="G22" s="159"/>
      <c r="H22" s="159"/>
      <c r="I22" s="159"/>
      <c r="J22" s="159"/>
      <c r="K22" s="160"/>
      <c r="L22" s="62"/>
      <c r="M22" s="2"/>
    </row>
    <row r="23" spans="1:13" s="28" customFormat="1" ht="17.25" customHeight="1">
      <c r="A23" s="70">
        <f t="shared" si="0"/>
        <v>45211</v>
      </c>
      <c r="B23" s="19" t="str">
        <f t="shared" si="1"/>
        <v>Thu</v>
      </c>
      <c r="C23" s="33"/>
      <c r="D23" s="34"/>
      <c r="E23" s="35"/>
      <c r="F23" s="36"/>
      <c r="G23" s="159"/>
      <c r="H23" s="159"/>
      <c r="I23" s="159"/>
      <c r="J23" s="159"/>
      <c r="K23" s="160"/>
      <c r="L23" s="62"/>
      <c r="M23" s="2"/>
    </row>
    <row r="24" spans="1:13" s="28" customFormat="1" ht="17.25" customHeight="1">
      <c r="A24" s="70">
        <f t="shared" si="0"/>
        <v>45212</v>
      </c>
      <c r="B24" s="19" t="str">
        <f t="shared" si="1"/>
        <v>Fri</v>
      </c>
      <c r="C24" s="37"/>
      <c r="D24" s="38"/>
      <c r="E24" s="35"/>
      <c r="F24" s="36"/>
      <c r="G24" s="159"/>
      <c r="H24" s="159"/>
      <c r="I24" s="159"/>
      <c r="J24" s="159"/>
      <c r="K24" s="160"/>
      <c r="L24" s="62"/>
      <c r="M24" s="4"/>
    </row>
    <row r="25" spans="1:13" s="28" customFormat="1" ht="17.25" customHeight="1">
      <c r="A25" s="70">
        <f t="shared" si="0"/>
        <v>45213</v>
      </c>
      <c r="B25" s="19" t="str">
        <f t="shared" ref="B25" si="2">TEXT(A25,"ddd")</f>
        <v>Sat</v>
      </c>
      <c r="C25" s="37"/>
      <c r="D25" s="38"/>
      <c r="E25" s="35"/>
      <c r="F25" s="36"/>
      <c r="G25" s="159"/>
      <c r="H25" s="159"/>
      <c r="I25" s="159"/>
      <c r="J25" s="159"/>
      <c r="K25" s="160"/>
      <c r="L25" s="62"/>
      <c r="M25" s="4"/>
    </row>
    <row r="26" spans="1:13" s="28" customFormat="1" ht="17.25" customHeight="1">
      <c r="A26" s="70">
        <f t="shared" si="0"/>
        <v>45214</v>
      </c>
      <c r="B26" s="19" t="str">
        <f t="shared" si="1"/>
        <v>Sun</v>
      </c>
      <c r="C26" s="33"/>
      <c r="D26" s="34"/>
      <c r="E26" s="35"/>
      <c r="F26" s="36"/>
      <c r="G26" s="159"/>
      <c r="H26" s="159"/>
      <c r="I26" s="159"/>
      <c r="J26" s="159"/>
      <c r="K26" s="160"/>
      <c r="L26" s="62"/>
      <c r="M26" s="2"/>
    </row>
    <row r="27" spans="1:13" s="28" customFormat="1" ht="17.25" customHeight="1">
      <c r="A27" s="70">
        <f t="shared" si="0"/>
        <v>45215</v>
      </c>
      <c r="B27" s="19" t="str">
        <f t="shared" si="1"/>
        <v>Mon</v>
      </c>
      <c r="C27" s="33"/>
      <c r="D27" s="34"/>
      <c r="E27" s="35"/>
      <c r="F27" s="36"/>
      <c r="G27" s="159"/>
      <c r="H27" s="159"/>
      <c r="I27" s="159"/>
      <c r="J27" s="159"/>
      <c r="K27" s="160"/>
      <c r="L27" s="62"/>
      <c r="M27" s="2"/>
    </row>
    <row r="28" spans="1:13" s="28" customFormat="1" ht="17.25" customHeight="1">
      <c r="A28" s="70">
        <f t="shared" si="0"/>
        <v>45216</v>
      </c>
      <c r="B28" s="19" t="str">
        <f t="shared" si="1"/>
        <v>Tue</v>
      </c>
      <c r="C28" s="33"/>
      <c r="D28" s="34"/>
      <c r="E28" s="35"/>
      <c r="F28" s="36"/>
      <c r="G28" s="159"/>
      <c r="H28" s="159"/>
      <c r="I28" s="159"/>
      <c r="J28" s="159"/>
      <c r="K28" s="160"/>
      <c r="L28" s="62"/>
      <c r="M28" s="2"/>
    </row>
    <row r="29" spans="1:13" s="28" customFormat="1" ht="17.25" customHeight="1">
      <c r="A29" s="70">
        <f t="shared" si="0"/>
        <v>45217</v>
      </c>
      <c r="B29" s="19" t="str">
        <f t="shared" si="1"/>
        <v>Wed</v>
      </c>
      <c r="C29" s="33"/>
      <c r="D29" s="34"/>
      <c r="E29" s="35"/>
      <c r="F29" s="36"/>
      <c r="G29" s="159"/>
      <c r="H29" s="159"/>
      <c r="I29" s="159"/>
      <c r="J29" s="159"/>
      <c r="K29" s="160"/>
      <c r="L29" s="62"/>
      <c r="M29" s="2"/>
    </row>
    <row r="30" spans="1:13" s="28" customFormat="1" ht="17.25" customHeight="1">
      <c r="A30" s="70">
        <f t="shared" si="0"/>
        <v>45218</v>
      </c>
      <c r="B30" s="19" t="str">
        <f t="shared" si="1"/>
        <v>Thu</v>
      </c>
      <c r="C30" s="33"/>
      <c r="D30" s="34"/>
      <c r="E30" s="35"/>
      <c r="F30" s="36"/>
      <c r="G30" s="159"/>
      <c r="H30" s="159"/>
      <c r="I30" s="159"/>
      <c r="J30" s="159"/>
      <c r="K30" s="160"/>
      <c r="L30" s="62"/>
      <c r="M30" s="2"/>
    </row>
    <row r="31" spans="1:13" s="28" customFormat="1" ht="17.25" customHeight="1">
      <c r="A31" s="70">
        <f t="shared" si="0"/>
        <v>45219</v>
      </c>
      <c r="B31" s="19" t="str">
        <f t="shared" si="1"/>
        <v>Fri</v>
      </c>
      <c r="C31" s="33"/>
      <c r="D31" s="34"/>
      <c r="E31" s="35"/>
      <c r="F31" s="36"/>
      <c r="G31" s="159"/>
      <c r="H31" s="159"/>
      <c r="I31" s="159"/>
      <c r="J31" s="159"/>
      <c r="K31" s="160"/>
      <c r="L31" s="62"/>
      <c r="M31" s="4"/>
    </row>
    <row r="32" spans="1:13" s="28" customFormat="1" ht="17.25" customHeight="1">
      <c r="A32" s="70">
        <f t="shared" si="0"/>
        <v>45220</v>
      </c>
      <c r="B32" s="19" t="str">
        <f t="shared" si="1"/>
        <v>Sat</v>
      </c>
      <c r="C32" s="37"/>
      <c r="D32" s="38"/>
      <c r="E32" s="35"/>
      <c r="F32" s="36"/>
      <c r="G32" s="159"/>
      <c r="H32" s="159"/>
      <c r="I32" s="159"/>
      <c r="J32" s="159"/>
      <c r="K32" s="160"/>
      <c r="L32" s="62"/>
      <c r="M32" s="4"/>
    </row>
    <row r="33" spans="1:13" s="28" customFormat="1" ht="17.25" customHeight="1">
      <c r="A33" s="70">
        <f t="shared" si="0"/>
        <v>45221</v>
      </c>
      <c r="B33" s="19" t="str">
        <f t="shared" ref="B33" si="3">TEXT(A33,"ddd")</f>
        <v>Sun</v>
      </c>
      <c r="C33" s="37"/>
      <c r="D33" s="38"/>
      <c r="E33" s="35"/>
      <c r="F33" s="36"/>
      <c r="G33" s="159"/>
      <c r="H33" s="159"/>
      <c r="I33" s="159"/>
      <c r="J33" s="159"/>
      <c r="K33" s="160"/>
      <c r="L33" s="62"/>
      <c r="M33" s="2"/>
    </row>
    <row r="34" spans="1:13" s="28" customFormat="1" ht="17.25" customHeight="1">
      <c r="A34" s="70">
        <f t="shared" si="0"/>
        <v>45222</v>
      </c>
      <c r="B34" s="19" t="str">
        <f t="shared" si="1"/>
        <v>Mon</v>
      </c>
      <c r="C34" s="33"/>
      <c r="D34" s="34"/>
      <c r="E34" s="35"/>
      <c r="F34" s="36"/>
      <c r="G34" s="159"/>
      <c r="H34" s="159"/>
      <c r="I34" s="159"/>
      <c r="J34" s="159"/>
      <c r="K34" s="160"/>
      <c r="L34" s="62"/>
      <c r="M34" s="2"/>
    </row>
    <row r="35" spans="1:13" s="28" customFormat="1" ht="17.25" customHeight="1">
      <c r="A35" s="70">
        <f t="shared" si="0"/>
        <v>45223</v>
      </c>
      <c r="B35" s="19" t="str">
        <f t="shared" si="1"/>
        <v>Tue</v>
      </c>
      <c r="C35" s="33"/>
      <c r="D35" s="34"/>
      <c r="E35" s="35"/>
      <c r="F35" s="36"/>
      <c r="G35" s="159"/>
      <c r="H35" s="159"/>
      <c r="I35" s="159"/>
      <c r="J35" s="159"/>
      <c r="K35" s="160"/>
      <c r="L35" s="62"/>
      <c r="M35" s="2"/>
    </row>
    <row r="36" spans="1:13" s="28" customFormat="1" ht="17.25" customHeight="1">
      <c r="A36" s="70">
        <f t="shared" si="0"/>
        <v>45224</v>
      </c>
      <c r="B36" s="19" t="str">
        <f t="shared" si="1"/>
        <v>Wed</v>
      </c>
      <c r="C36" s="33"/>
      <c r="D36" s="34"/>
      <c r="E36" s="35"/>
      <c r="F36" s="36"/>
      <c r="G36" s="159"/>
      <c r="H36" s="159"/>
      <c r="I36" s="159"/>
      <c r="J36" s="159"/>
      <c r="K36" s="160"/>
      <c r="L36" s="62"/>
      <c r="M36" s="2"/>
    </row>
    <row r="37" spans="1:13" s="28" customFormat="1" ht="17.25" customHeight="1">
      <c r="A37" s="70">
        <f t="shared" si="0"/>
        <v>45225</v>
      </c>
      <c r="B37" s="19" t="str">
        <f t="shared" si="1"/>
        <v>Thu</v>
      </c>
      <c r="C37" s="33"/>
      <c r="D37" s="34"/>
      <c r="E37" s="35"/>
      <c r="F37" s="36"/>
      <c r="G37" s="159"/>
      <c r="H37" s="159"/>
      <c r="I37" s="159"/>
      <c r="J37" s="159"/>
      <c r="K37" s="160"/>
      <c r="L37" s="62"/>
      <c r="M37" s="2"/>
    </row>
    <row r="38" spans="1:13" s="28" customFormat="1" ht="17.25" customHeight="1">
      <c r="A38" s="70">
        <f t="shared" si="0"/>
        <v>45226</v>
      </c>
      <c r="B38" s="19" t="str">
        <f t="shared" si="1"/>
        <v>Fri</v>
      </c>
      <c r="C38" s="37"/>
      <c r="D38" s="38"/>
      <c r="E38" s="35"/>
      <c r="F38" s="36"/>
      <c r="G38" s="159"/>
      <c r="H38" s="159"/>
      <c r="I38" s="159"/>
      <c r="J38" s="159"/>
      <c r="K38" s="160"/>
      <c r="L38" s="62"/>
      <c r="M38" s="4"/>
    </row>
    <row r="39" spans="1:13" s="28" customFormat="1" ht="17.25" customHeight="1">
      <c r="A39" s="70">
        <f t="shared" si="0"/>
        <v>45227</v>
      </c>
      <c r="B39" s="19" t="str">
        <f t="shared" si="1"/>
        <v>Sat</v>
      </c>
      <c r="C39" s="37"/>
      <c r="D39" s="38"/>
      <c r="E39" s="35"/>
      <c r="F39" s="36"/>
      <c r="G39" s="159"/>
      <c r="H39" s="159"/>
      <c r="I39" s="159"/>
      <c r="J39" s="159"/>
      <c r="K39" s="160"/>
      <c r="L39" s="62"/>
      <c r="M39" s="4"/>
    </row>
    <row r="40" spans="1:13" s="28" customFormat="1" ht="17.25" customHeight="1">
      <c r="A40" s="70">
        <f t="shared" si="0"/>
        <v>45228</v>
      </c>
      <c r="B40" s="19" t="str">
        <f t="shared" si="1"/>
        <v>Sun</v>
      </c>
      <c r="C40" s="33"/>
      <c r="D40" s="34"/>
      <c r="E40" s="35"/>
      <c r="F40" s="36"/>
      <c r="G40" s="159"/>
      <c r="H40" s="159"/>
      <c r="I40" s="159"/>
      <c r="J40" s="159"/>
      <c r="K40" s="160"/>
      <c r="L40" s="62"/>
      <c r="M40" s="2"/>
    </row>
    <row r="41" spans="1:13" s="28" customFormat="1" ht="17.25" customHeight="1">
      <c r="A41" s="70">
        <f t="shared" si="0"/>
        <v>45229</v>
      </c>
      <c r="B41" s="19" t="str">
        <f t="shared" si="1"/>
        <v>Mon</v>
      </c>
      <c r="C41" s="33"/>
      <c r="D41" s="34"/>
      <c r="E41" s="35"/>
      <c r="F41" s="36"/>
      <c r="G41" s="159"/>
      <c r="H41" s="159"/>
      <c r="I41" s="159"/>
      <c r="J41" s="159"/>
      <c r="K41" s="160"/>
      <c r="L41" s="62"/>
      <c r="M41" s="2"/>
    </row>
    <row r="42" spans="1:13" s="28" customFormat="1" ht="17.25" customHeight="1" thickBot="1">
      <c r="A42" s="71">
        <f t="shared" si="0"/>
        <v>45230</v>
      </c>
      <c r="B42" s="27" t="str">
        <f t="shared" si="1"/>
        <v>Tue</v>
      </c>
      <c r="C42" s="75"/>
      <c r="D42" s="76"/>
      <c r="E42" s="77"/>
      <c r="F42" s="78"/>
      <c r="G42" s="259"/>
      <c r="H42" s="259"/>
      <c r="I42" s="259"/>
      <c r="J42" s="259"/>
      <c r="K42" s="260"/>
      <c r="L42" s="62"/>
      <c r="M42" s="2"/>
    </row>
    <row r="43" spans="1:13" s="29" customFormat="1" ht="18" customHeight="1" thickBot="1">
      <c r="A43" s="211" t="s">
        <v>30</v>
      </c>
      <c r="B43" s="212"/>
      <c r="C43" s="55"/>
      <c r="D43" s="52"/>
      <c r="E43" s="53">
        <f>SUM(E12:E42)</f>
        <v>0</v>
      </c>
      <c r="F43" s="15"/>
      <c r="G43" s="15"/>
      <c r="H43" s="15"/>
      <c r="I43" s="15"/>
      <c r="J43" s="15"/>
      <c r="K43" s="15"/>
      <c r="L43" s="61"/>
      <c r="M43" s="2"/>
    </row>
    <row r="44" spans="1:13" s="29" customFormat="1" ht="18" customHeight="1" thickBot="1">
      <c r="A44" s="213"/>
      <c r="B44" s="214"/>
      <c r="C44" s="261">
        <f>A2</f>
        <v>45200</v>
      </c>
      <c r="D44" s="207"/>
      <c r="E44" s="54">
        <f>7.5*21</f>
        <v>157.5</v>
      </c>
      <c r="F44" s="15"/>
      <c r="G44" s="15"/>
      <c r="H44" s="15"/>
      <c r="I44" s="15"/>
      <c r="J44" s="15"/>
      <c r="K44" s="15"/>
      <c r="L44" s="61"/>
      <c r="M44" s="2"/>
    </row>
    <row r="45" spans="1:13" s="29" customFormat="1" ht="18" customHeight="1" thickBot="1">
      <c r="A45" s="215"/>
      <c r="B45" s="216"/>
      <c r="C45" s="131"/>
      <c r="D45" s="131" t="s">
        <v>66</v>
      </c>
      <c r="E45" s="132">
        <f>E43-E44</f>
        <v>-157.5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208" t="s">
        <v>42</v>
      </c>
      <c r="D47" s="209" t="s">
        <v>0</v>
      </c>
      <c r="E47" s="161" t="s">
        <v>1</v>
      </c>
      <c r="F47" s="162"/>
      <c r="G47" s="41" t="s">
        <v>28</v>
      </c>
      <c r="H47" s="15"/>
      <c r="I47" s="15"/>
      <c r="J47" s="21"/>
      <c r="K47" s="66" t="s">
        <v>29</v>
      </c>
    </row>
    <row r="48" spans="1:13" ht="27.75" customHeight="1">
      <c r="A48" s="12"/>
      <c r="B48" s="13"/>
      <c r="C48" s="208"/>
      <c r="D48" s="210"/>
      <c r="E48" s="163" t="s">
        <v>12</v>
      </c>
      <c r="F48" s="164"/>
      <c r="G48" s="42" t="s">
        <v>10</v>
      </c>
      <c r="H48" s="15"/>
      <c r="I48" s="15"/>
      <c r="J48" s="26"/>
      <c r="K48" s="262"/>
    </row>
    <row r="49" spans="1:11" ht="27.75" customHeight="1" thickBot="1">
      <c r="A49" s="12"/>
      <c r="B49" s="13"/>
      <c r="C49" s="67" t="s">
        <v>42</v>
      </c>
      <c r="D49" s="234" t="s">
        <v>11</v>
      </c>
      <c r="E49" s="235"/>
      <c r="F49" s="236"/>
      <c r="G49" s="43" t="s">
        <v>10</v>
      </c>
      <c r="H49" s="15"/>
      <c r="I49" s="15"/>
      <c r="J49" s="15"/>
      <c r="K49" s="263"/>
    </row>
    <row r="50" spans="1:11" ht="9.75" customHeight="1" thickBot="1">
      <c r="A50" s="12"/>
      <c r="B50" s="13"/>
      <c r="C50" s="14"/>
      <c r="D50" s="16"/>
      <c r="E50" s="17"/>
      <c r="F50" s="15"/>
      <c r="G50" s="15"/>
      <c r="H50" s="15"/>
      <c r="I50" s="15"/>
      <c r="J50" s="15"/>
      <c r="K50" s="263"/>
    </row>
    <row r="51" spans="1:11" ht="27" customHeight="1" thickBot="1">
      <c r="B51" s="5"/>
      <c r="C51" s="226" t="s">
        <v>31</v>
      </c>
      <c r="D51" s="228" t="s">
        <v>33</v>
      </c>
      <c r="E51" s="228"/>
      <c r="F51" s="228"/>
      <c r="G51" s="68">
        <v>45231</v>
      </c>
      <c r="H51" s="7"/>
      <c r="I51" s="7"/>
      <c r="J51" s="7"/>
      <c r="K51" s="264"/>
    </row>
    <row r="52" spans="1:11" ht="27" customHeight="1" thickBot="1">
      <c r="A52" s="63"/>
      <c r="B52" s="64"/>
      <c r="C52" s="227"/>
      <c r="D52" s="229" t="s">
        <v>34</v>
      </c>
      <c r="E52" s="229"/>
      <c r="F52" s="229"/>
      <c r="G52" s="69">
        <v>45236</v>
      </c>
      <c r="H52" s="64"/>
      <c r="I52" s="8"/>
      <c r="J52" s="7"/>
      <c r="K52" s="15"/>
    </row>
    <row r="53" spans="1:11" ht="10.5" customHeight="1">
      <c r="A53" s="65"/>
      <c r="B53" s="65"/>
      <c r="C53" s="65"/>
      <c r="D53" s="65"/>
      <c r="E53" s="65"/>
      <c r="F53" s="65"/>
      <c r="G53" s="65"/>
      <c r="H53" s="65"/>
      <c r="I53" s="65"/>
      <c r="J53" s="65"/>
      <c r="K53" s="65"/>
    </row>
    <row r="54" spans="1:11" ht="365.1" customHeight="1">
      <c r="A54" s="230" t="s">
        <v>41</v>
      </c>
      <c r="B54" s="230"/>
      <c r="C54" s="230"/>
      <c r="D54" s="230"/>
      <c r="E54" s="230"/>
      <c r="F54" s="230"/>
      <c r="G54" s="230"/>
      <c r="H54" s="230"/>
      <c r="I54" s="230"/>
      <c r="J54" s="230"/>
      <c r="K54" s="230"/>
    </row>
    <row r="55" spans="1:11" ht="22.5" customHeight="1">
      <c r="A55" s="48"/>
      <c r="B55" s="48"/>
      <c r="C55" s="48"/>
      <c r="D55" s="48"/>
      <c r="E55" s="48"/>
      <c r="F55" s="48"/>
      <c r="G55" s="48"/>
      <c r="H55" s="48"/>
      <c r="I55" s="48"/>
      <c r="J55" s="48"/>
      <c r="K55" s="48"/>
    </row>
    <row r="56" spans="1:11" ht="22.5" customHeight="1">
      <c r="A56" s="48"/>
      <c r="B56" s="48"/>
      <c r="C56" s="48"/>
      <c r="D56" s="48"/>
      <c r="E56" s="48"/>
      <c r="F56" s="48"/>
      <c r="G56" s="48"/>
      <c r="H56" s="48"/>
      <c r="I56" s="48"/>
      <c r="J56" s="48"/>
      <c r="K56" s="48"/>
    </row>
    <row r="57" spans="1:11" ht="22.5" customHeight="1">
      <c r="A57" s="48"/>
      <c r="B57" s="48"/>
      <c r="C57" s="48"/>
      <c r="D57" s="48"/>
      <c r="E57" s="48"/>
      <c r="F57" s="48"/>
      <c r="G57" s="48"/>
      <c r="H57" s="48"/>
      <c r="I57" s="48"/>
      <c r="J57" s="48"/>
      <c r="K57" s="48"/>
    </row>
    <row r="58" spans="1:11" ht="22.5" customHeight="1">
      <c r="A58" s="48"/>
      <c r="B58" s="48"/>
      <c r="C58" s="48"/>
      <c r="D58" s="48"/>
      <c r="E58" s="48"/>
      <c r="F58" s="48"/>
      <c r="G58" s="48"/>
      <c r="H58" s="48"/>
      <c r="I58" s="48"/>
      <c r="J58" s="48"/>
      <c r="K58" s="48"/>
    </row>
    <row r="59" spans="1:11" ht="22.5" customHeight="1">
      <c r="A59" s="48"/>
      <c r="B59" s="48"/>
      <c r="C59" s="48"/>
      <c r="D59" s="48"/>
      <c r="E59" s="48"/>
      <c r="F59" s="48"/>
      <c r="G59" s="48"/>
      <c r="H59" s="48"/>
      <c r="I59" s="48"/>
      <c r="J59" s="48"/>
      <c r="K59" s="48"/>
    </row>
    <row r="60" spans="1:11" ht="22.5" customHeight="1">
      <c r="A60" s="48"/>
      <c r="B60" s="48"/>
      <c r="C60" s="48"/>
      <c r="D60" s="48"/>
      <c r="E60" s="48"/>
      <c r="F60" s="48"/>
      <c r="G60" s="48"/>
      <c r="H60" s="48"/>
      <c r="I60" s="48"/>
      <c r="J60" s="48"/>
      <c r="K60" s="48"/>
    </row>
    <row r="61" spans="1:11" ht="192" customHeight="1">
      <c r="A61" s="48"/>
      <c r="B61" s="48"/>
      <c r="C61" s="48"/>
      <c r="D61" s="48"/>
      <c r="E61" s="48"/>
      <c r="F61" s="48"/>
      <c r="G61" s="48"/>
      <c r="H61" s="48"/>
      <c r="I61" s="48"/>
      <c r="J61" s="48"/>
      <c r="K61" s="48"/>
    </row>
    <row r="62" spans="1:11" ht="14.25" customHeight="1">
      <c r="A62" s="48"/>
      <c r="B62" s="48"/>
      <c r="C62" s="48"/>
      <c r="D62" s="48"/>
      <c r="E62" s="48"/>
      <c r="F62" s="48"/>
      <c r="G62" s="48"/>
      <c r="H62" s="48"/>
      <c r="I62" s="48"/>
      <c r="J62" s="48"/>
      <c r="K62" s="48"/>
    </row>
    <row r="64" spans="1:11" ht="11.25" customHeight="1"/>
    <row r="65" ht="15.75" customHeight="1"/>
    <row r="66" ht="9.75" customHeight="1"/>
  </sheetData>
  <mergeCells count="65">
    <mergeCell ref="A54:K54"/>
    <mergeCell ref="E48:F48"/>
    <mergeCell ref="G39:K39"/>
    <mergeCell ref="G40:K40"/>
    <mergeCell ref="G41:K41"/>
    <mergeCell ref="C51:C52"/>
    <mergeCell ref="D51:F51"/>
    <mergeCell ref="D52:F52"/>
    <mergeCell ref="K48:K51"/>
    <mergeCell ref="A43:B45"/>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G25:K25"/>
    <mergeCell ref="G26:K26"/>
    <mergeCell ref="G27:K27"/>
    <mergeCell ref="G28:K28"/>
    <mergeCell ref="G29:K29"/>
    <mergeCell ref="G20:K20"/>
    <mergeCell ref="G21:K21"/>
    <mergeCell ref="G22:K22"/>
    <mergeCell ref="G23:K23"/>
    <mergeCell ref="G24:K24"/>
    <mergeCell ref="G15:K15"/>
    <mergeCell ref="G16:K16"/>
    <mergeCell ref="G17:K17"/>
    <mergeCell ref="G18:K18"/>
    <mergeCell ref="G19:K19"/>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42">
    <cfRule type="expression" dxfId="59" priority="7">
      <formula>$B12="Hol"</formula>
    </cfRule>
    <cfRule type="expression" dxfId="58" priority="8">
      <formula>$B12="Sun"</formula>
    </cfRule>
    <cfRule type="expression" dxfId="57" priority="9">
      <formula>$B12="Sat"</formula>
    </cfRule>
  </conditionalFormatting>
  <conditionalFormatting sqref="C4:D4">
    <cfRule type="expression" dxfId="56" priority="6">
      <formula>$C$4&lt;&gt;""</formula>
    </cfRule>
  </conditionalFormatting>
  <conditionalFormatting sqref="C5:D5">
    <cfRule type="expression" dxfId="55" priority="5">
      <formula>$C$5&lt;&gt;""</formula>
    </cfRule>
  </conditionalFormatting>
  <conditionalFormatting sqref="G4:K4">
    <cfRule type="expression" dxfId="54" priority="4">
      <formula>$G$4&lt;&gt;""</formula>
    </cfRule>
  </conditionalFormatting>
  <conditionalFormatting sqref="G5:I5">
    <cfRule type="expression" dxfId="53" priority="3">
      <formula>$G$5&lt;&gt;""</formula>
    </cfRule>
  </conditionalFormatting>
  <conditionalFormatting sqref="G6:I6">
    <cfRule type="expression" dxfId="52" priority="2">
      <formula>$G$6&lt;&gt;""</formula>
    </cfRule>
  </conditionalFormatting>
  <dataValidations count="1">
    <dataValidation type="list" allowBlank="1" showInputMessage="1" showErrorMessage="1" sqref="F12:F42" xr:uid="{00000000-0002-0000-06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B4C0CFD-B8C9-4D9E-B02E-253029717DE3}">
            <xm:f>Apr!$G$6&lt;&gt;""</xm:f>
            <x14:dxf>
              <fill>
                <patternFill patternType="none">
                  <bgColor auto="1"/>
                </patternFill>
              </fill>
            </x14:dxf>
          </x14:cfRule>
          <xm:sqref>G7:I8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6"/>
  <sheetViews>
    <sheetView tabSelected="1" view="pageBreakPreview" topLeftCell="A19" zoomScaleNormal="100" zoomScaleSheetLayoutView="100" workbookViewId="0">
      <selection activeCell="G19" sqref="G19:K19"/>
    </sheetView>
  </sheetViews>
  <sheetFormatPr defaultRowHeight="14.25"/>
  <cols>
    <col min="1" max="2" width="6.375" customWidth="1"/>
    <col min="3" max="4" width="16.375" customWidth="1"/>
    <col min="5" max="5" width="13.25" customWidth="1"/>
    <col min="6" max="6" width="13.7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EDATE(Apr!A2,7)</f>
        <v>45231</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7.2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45231</v>
      </c>
      <c r="B12" s="19" t="str">
        <f>TEXT(A12,"ddd")</f>
        <v>Wed</v>
      </c>
      <c r="C12" s="31"/>
      <c r="D12" s="32"/>
      <c r="E12" s="35"/>
      <c r="F12" s="72"/>
      <c r="G12" s="167"/>
      <c r="H12" s="167"/>
      <c r="I12" s="167"/>
      <c r="J12" s="167"/>
      <c r="K12" s="168"/>
      <c r="L12" s="62"/>
      <c r="M12" s="81" t="s">
        <v>17</v>
      </c>
    </row>
    <row r="13" spans="1:13" s="28" customFormat="1" ht="17.25" customHeight="1">
      <c r="A13" s="70">
        <f>A12+1</f>
        <v>45232</v>
      </c>
      <c r="B13" s="19" t="str">
        <f>TEXT(A13,"ddd")</f>
        <v>Thu</v>
      </c>
      <c r="C13" s="33"/>
      <c r="D13" s="34"/>
      <c r="E13" s="35"/>
      <c r="F13" s="36"/>
      <c r="G13" s="159"/>
      <c r="H13" s="159"/>
      <c r="I13" s="159"/>
      <c r="J13" s="159"/>
      <c r="K13" s="160"/>
      <c r="L13" s="62"/>
      <c r="M13" s="82" t="s">
        <v>47</v>
      </c>
    </row>
    <row r="14" spans="1:13" s="28" customFormat="1" ht="17.25" customHeight="1">
      <c r="A14" s="70">
        <f t="shared" ref="A14:A41" si="0">A13+1</f>
        <v>45233</v>
      </c>
      <c r="B14" s="19" t="s">
        <v>67</v>
      </c>
      <c r="C14" s="33"/>
      <c r="D14" s="34"/>
      <c r="E14" s="35"/>
      <c r="F14" s="36"/>
      <c r="G14" s="159"/>
      <c r="H14" s="159"/>
      <c r="I14" s="159"/>
      <c r="J14" s="159"/>
      <c r="K14" s="160"/>
      <c r="L14" s="62"/>
      <c r="M14" s="82" t="s">
        <v>45</v>
      </c>
    </row>
    <row r="15" spans="1:13" s="28" customFormat="1" ht="17.25" customHeight="1">
      <c r="A15" s="70">
        <f t="shared" si="0"/>
        <v>45234</v>
      </c>
      <c r="B15" s="19" t="str">
        <f t="shared" ref="B15" si="1">TEXT(A15,"ddd")</f>
        <v>Sat</v>
      </c>
      <c r="C15" s="33"/>
      <c r="D15" s="34"/>
      <c r="E15" s="35"/>
      <c r="F15" s="36"/>
      <c r="G15" s="159"/>
      <c r="H15" s="159"/>
      <c r="I15" s="159"/>
      <c r="J15" s="159"/>
      <c r="K15" s="160"/>
      <c r="L15" s="62"/>
      <c r="M15" s="82" t="s">
        <v>18</v>
      </c>
    </row>
    <row r="16" spans="1:13" s="28" customFormat="1" ht="17.25" customHeight="1">
      <c r="A16" s="70">
        <f t="shared" si="0"/>
        <v>45235</v>
      </c>
      <c r="B16" s="19" t="str">
        <f t="shared" ref="B16:B41" si="2">TEXT(A16,"ddd")</f>
        <v>Sun</v>
      </c>
      <c r="C16" s="33"/>
      <c r="D16" s="34"/>
      <c r="E16" s="35"/>
      <c r="F16" s="36"/>
      <c r="G16" s="159"/>
      <c r="H16" s="159"/>
      <c r="I16" s="159"/>
      <c r="J16" s="159"/>
      <c r="K16" s="160"/>
      <c r="L16" s="62"/>
      <c r="M16" s="82" t="s">
        <v>19</v>
      </c>
    </row>
    <row r="17" spans="1:13" s="28" customFormat="1" ht="17.25" customHeight="1">
      <c r="A17" s="70">
        <f t="shared" si="0"/>
        <v>45236</v>
      </c>
      <c r="B17" s="19" t="str">
        <f t="shared" si="2"/>
        <v>Mon</v>
      </c>
      <c r="C17" s="37"/>
      <c r="D17" s="38"/>
      <c r="E17" s="35"/>
      <c r="F17" s="36"/>
      <c r="G17" s="159"/>
      <c r="H17" s="159"/>
      <c r="I17" s="159"/>
      <c r="J17" s="159"/>
      <c r="K17" s="160"/>
      <c r="L17" s="62"/>
      <c r="M17" s="82" t="s">
        <v>20</v>
      </c>
    </row>
    <row r="18" spans="1:13" s="28" customFormat="1" ht="17.25" customHeight="1">
      <c r="A18" s="70">
        <f t="shared" si="0"/>
        <v>45237</v>
      </c>
      <c r="B18" s="19" t="str">
        <f t="shared" si="2"/>
        <v>Tue</v>
      </c>
      <c r="C18" s="37"/>
      <c r="D18" s="38"/>
      <c r="E18" s="35"/>
      <c r="F18" s="36"/>
      <c r="G18" s="159"/>
      <c r="H18" s="159"/>
      <c r="I18" s="159"/>
      <c r="J18" s="159"/>
      <c r="K18" s="160"/>
      <c r="L18" s="62"/>
      <c r="M18" s="82" t="s">
        <v>46</v>
      </c>
    </row>
    <row r="19" spans="1:13" s="28" customFormat="1" ht="17.25" customHeight="1">
      <c r="A19" s="70">
        <f t="shared" si="0"/>
        <v>45238</v>
      </c>
      <c r="B19" s="19" t="str">
        <f t="shared" si="2"/>
        <v>Wed</v>
      </c>
      <c r="C19" s="33"/>
      <c r="D19" s="34"/>
      <c r="E19" s="35"/>
      <c r="F19" s="36"/>
      <c r="G19" s="159"/>
      <c r="H19" s="159"/>
      <c r="I19" s="159"/>
      <c r="J19" s="159"/>
      <c r="K19" s="160"/>
      <c r="L19" s="62"/>
      <c r="M19" s="7"/>
    </row>
    <row r="20" spans="1:13" s="28" customFormat="1" ht="17.25" customHeight="1">
      <c r="A20" s="70">
        <f t="shared" si="0"/>
        <v>45239</v>
      </c>
      <c r="B20" s="19" t="str">
        <f t="shared" si="2"/>
        <v>Thu</v>
      </c>
      <c r="C20" s="33"/>
      <c r="D20" s="34"/>
      <c r="E20" s="35"/>
      <c r="F20" s="36"/>
      <c r="G20" s="159"/>
      <c r="H20" s="159"/>
      <c r="I20" s="159"/>
      <c r="J20" s="159"/>
      <c r="K20" s="160"/>
      <c r="L20" s="62"/>
      <c r="M20" s="2"/>
    </row>
    <row r="21" spans="1:13" s="28" customFormat="1" ht="17.25" customHeight="1">
      <c r="A21" s="70">
        <f t="shared" si="0"/>
        <v>45240</v>
      </c>
      <c r="B21" s="19" t="str">
        <f t="shared" si="2"/>
        <v>Fri</v>
      </c>
      <c r="C21" s="33"/>
      <c r="D21" s="34"/>
      <c r="E21" s="35"/>
      <c r="F21" s="36"/>
      <c r="G21" s="159"/>
      <c r="H21" s="159"/>
      <c r="I21" s="159"/>
      <c r="J21" s="159"/>
      <c r="K21" s="160"/>
      <c r="L21" s="62"/>
      <c r="M21" s="2"/>
    </row>
    <row r="22" spans="1:13" s="28" customFormat="1" ht="17.25" customHeight="1">
      <c r="A22" s="70">
        <f t="shared" si="0"/>
        <v>45241</v>
      </c>
      <c r="B22" s="19" t="str">
        <f t="shared" si="2"/>
        <v>Sat</v>
      </c>
      <c r="C22" s="33"/>
      <c r="D22" s="34"/>
      <c r="E22" s="35"/>
      <c r="F22" s="36"/>
      <c r="G22" s="159"/>
      <c r="H22" s="159"/>
      <c r="I22" s="159"/>
      <c r="J22" s="159"/>
      <c r="K22" s="160"/>
      <c r="L22" s="62"/>
      <c r="M22" s="2"/>
    </row>
    <row r="23" spans="1:13" s="28" customFormat="1" ht="17.25" customHeight="1">
      <c r="A23" s="70">
        <f t="shared" si="0"/>
        <v>45242</v>
      </c>
      <c r="B23" s="19" t="str">
        <f t="shared" si="2"/>
        <v>Sun</v>
      </c>
      <c r="C23" s="33"/>
      <c r="D23" s="34"/>
      <c r="E23" s="35"/>
      <c r="F23" s="36"/>
      <c r="G23" s="159"/>
      <c r="H23" s="159"/>
      <c r="I23" s="159"/>
      <c r="J23" s="159"/>
      <c r="K23" s="160"/>
      <c r="L23" s="62"/>
      <c r="M23" s="2"/>
    </row>
    <row r="24" spans="1:13" s="28" customFormat="1" ht="17.25" customHeight="1">
      <c r="A24" s="70">
        <f t="shared" si="0"/>
        <v>45243</v>
      </c>
      <c r="B24" s="19" t="str">
        <f t="shared" si="2"/>
        <v>Mon</v>
      </c>
      <c r="C24" s="37"/>
      <c r="D24" s="38"/>
      <c r="E24" s="35"/>
      <c r="F24" s="36"/>
      <c r="G24" s="159"/>
      <c r="H24" s="159"/>
      <c r="I24" s="159"/>
      <c r="J24" s="159"/>
      <c r="K24" s="160"/>
      <c r="L24" s="62"/>
      <c r="M24" s="4"/>
    </row>
    <row r="25" spans="1:13" s="28" customFormat="1" ht="17.25" customHeight="1">
      <c r="A25" s="70">
        <f t="shared" si="0"/>
        <v>45244</v>
      </c>
      <c r="B25" s="19" t="str">
        <f t="shared" si="2"/>
        <v>Tue</v>
      </c>
      <c r="C25" s="37"/>
      <c r="D25" s="38"/>
      <c r="E25" s="35"/>
      <c r="F25" s="36"/>
      <c r="G25" s="159"/>
      <c r="H25" s="159"/>
      <c r="I25" s="159"/>
      <c r="J25" s="159"/>
      <c r="K25" s="160"/>
      <c r="L25" s="62"/>
      <c r="M25" s="4"/>
    </row>
    <row r="26" spans="1:13" s="28" customFormat="1" ht="17.25" customHeight="1">
      <c r="A26" s="70">
        <f t="shared" si="0"/>
        <v>45245</v>
      </c>
      <c r="B26" s="19" t="str">
        <f t="shared" si="2"/>
        <v>Wed</v>
      </c>
      <c r="C26" s="33"/>
      <c r="D26" s="34"/>
      <c r="E26" s="35"/>
      <c r="F26" s="36"/>
      <c r="G26" s="159"/>
      <c r="H26" s="159"/>
      <c r="I26" s="159"/>
      <c r="J26" s="159"/>
      <c r="K26" s="160"/>
      <c r="L26" s="62"/>
      <c r="M26" s="2"/>
    </row>
    <row r="27" spans="1:13" s="28" customFormat="1" ht="17.25" customHeight="1">
      <c r="A27" s="70">
        <f t="shared" si="0"/>
        <v>45246</v>
      </c>
      <c r="B27" s="19" t="str">
        <f t="shared" si="2"/>
        <v>Thu</v>
      </c>
      <c r="C27" s="33"/>
      <c r="D27" s="34"/>
      <c r="E27" s="35"/>
      <c r="F27" s="36"/>
      <c r="G27" s="159"/>
      <c r="H27" s="159"/>
      <c r="I27" s="159"/>
      <c r="J27" s="159"/>
      <c r="K27" s="160"/>
      <c r="L27" s="62"/>
      <c r="M27" s="2"/>
    </row>
    <row r="28" spans="1:13" s="28" customFormat="1" ht="17.25" customHeight="1">
      <c r="A28" s="70">
        <f t="shared" si="0"/>
        <v>45247</v>
      </c>
      <c r="B28" s="19" t="str">
        <f t="shared" si="2"/>
        <v>Fri</v>
      </c>
      <c r="C28" s="33"/>
      <c r="D28" s="34"/>
      <c r="E28" s="35"/>
      <c r="F28" s="36"/>
      <c r="G28" s="159"/>
      <c r="H28" s="159"/>
      <c r="I28" s="159"/>
      <c r="J28" s="159"/>
      <c r="K28" s="160"/>
      <c r="L28" s="62"/>
      <c r="M28" s="2"/>
    </row>
    <row r="29" spans="1:13" s="28" customFormat="1" ht="17.25" customHeight="1">
      <c r="A29" s="70">
        <f t="shared" si="0"/>
        <v>45248</v>
      </c>
      <c r="B29" s="19" t="str">
        <f t="shared" si="2"/>
        <v>Sat</v>
      </c>
      <c r="C29" s="33"/>
      <c r="D29" s="34"/>
      <c r="E29" s="35"/>
      <c r="F29" s="36"/>
      <c r="G29" s="159"/>
      <c r="H29" s="159"/>
      <c r="I29" s="159"/>
      <c r="J29" s="159"/>
      <c r="K29" s="160"/>
      <c r="L29" s="62"/>
      <c r="M29" s="2"/>
    </row>
    <row r="30" spans="1:13" s="28" customFormat="1" ht="17.25" customHeight="1">
      <c r="A30" s="70">
        <f t="shared" si="0"/>
        <v>45249</v>
      </c>
      <c r="B30" s="19" t="str">
        <f t="shared" si="2"/>
        <v>Sun</v>
      </c>
      <c r="C30" s="33"/>
      <c r="D30" s="34"/>
      <c r="E30" s="35"/>
      <c r="F30" s="36"/>
      <c r="G30" s="159"/>
      <c r="H30" s="159"/>
      <c r="I30" s="159"/>
      <c r="J30" s="159"/>
      <c r="K30" s="160"/>
      <c r="L30" s="62"/>
      <c r="M30" s="2"/>
    </row>
    <row r="31" spans="1:13" s="28" customFormat="1" ht="17.25" customHeight="1">
      <c r="A31" s="70">
        <f t="shared" si="0"/>
        <v>45250</v>
      </c>
      <c r="B31" s="19" t="str">
        <f t="shared" si="2"/>
        <v>Mon</v>
      </c>
      <c r="C31" s="33"/>
      <c r="D31" s="34"/>
      <c r="E31" s="35"/>
      <c r="F31" s="36"/>
      <c r="G31" s="159"/>
      <c r="H31" s="159"/>
      <c r="I31" s="159"/>
      <c r="J31" s="159"/>
      <c r="K31" s="160"/>
      <c r="L31" s="62"/>
      <c r="M31" s="4"/>
    </row>
    <row r="32" spans="1:13" s="28" customFormat="1" ht="17.25" customHeight="1">
      <c r="A32" s="70">
        <f t="shared" si="0"/>
        <v>45251</v>
      </c>
      <c r="B32" s="19" t="str">
        <f t="shared" si="2"/>
        <v>Tue</v>
      </c>
      <c r="C32" s="37"/>
      <c r="D32" s="38"/>
      <c r="E32" s="35"/>
      <c r="F32" s="36"/>
      <c r="G32" s="159"/>
      <c r="H32" s="159"/>
      <c r="I32" s="159"/>
      <c r="J32" s="159"/>
      <c r="K32" s="160"/>
      <c r="L32" s="62"/>
      <c r="M32" s="4"/>
    </row>
    <row r="33" spans="1:13" s="28" customFormat="1" ht="17.25" customHeight="1">
      <c r="A33" s="70">
        <f t="shared" si="0"/>
        <v>45252</v>
      </c>
      <c r="B33" s="19" t="str">
        <f t="shared" si="2"/>
        <v>Wed</v>
      </c>
      <c r="C33" s="33"/>
      <c r="D33" s="34"/>
      <c r="E33" s="35"/>
      <c r="F33" s="36"/>
      <c r="G33" s="159"/>
      <c r="H33" s="159"/>
      <c r="I33" s="159"/>
      <c r="J33" s="159"/>
      <c r="K33" s="160"/>
      <c r="L33" s="62"/>
      <c r="M33" s="2"/>
    </row>
    <row r="34" spans="1:13" s="28" customFormat="1" ht="17.25" customHeight="1">
      <c r="A34" s="70">
        <f t="shared" si="0"/>
        <v>45253</v>
      </c>
      <c r="B34" s="19" t="s">
        <v>67</v>
      </c>
      <c r="C34" s="33"/>
      <c r="D34" s="34"/>
      <c r="E34" s="35"/>
      <c r="F34" s="36"/>
      <c r="G34" s="159"/>
      <c r="H34" s="159"/>
      <c r="I34" s="159"/>
      <c r="J34" s="159"/>
      <c r="K34" s="160"/>
      <c r="L34" s="62"/>
      <c r="M34" s="2"/>
    </row>
    <row r="35" spans="1:13" s="28" customFormat="1" ht="17.25" customHeight="1">
      <c r="A35" s="70">
        <f t="shared" si="0"/>
        <v>45254</v>
      </c>
      <c r="B35" s="19" t="str">
        <f t="shared" si="2"/>
        <v>Fri</v>
      </c>
      <c r="C35" s="33"/>
      <c r="D35" s="34"/>
      <c r="E35" s="35"/>
      <c r="F35" s="36"/>
      <c r="G35" s="159"/>
      <c r="H35" s="159"/>
      <c r="I35" s="159"/>
      <c r="J35" s="159"/>
      <c r="K35" s="160"/>
      <c r="L35" s="62"/>
      <c r="M35" s="2"/>
    </row>
    <row r="36" spans="1:13" s="28" customFormat="1" ht="17.25" customHeight="1">
      <c r="A36" s="70">
        <f t="shared" si="0"/>
        <v>45255</v>
      </c>
      <c r="B36" s="19" t="str">
        <f t="shared" si="2"/>
        <v>Sat</v>
      </c>
      <c r="C36" s="33"/>
      <c r="D36" s="34"/>
      <c r="E36" s="35"/>
      <c r="F36" s="36"/>
      <c r="G36" s="159"/>
      <c r="H36" s="159"/>
      <c r="I36" s="159"/>
      <c r="J36" s="159"/>
      <c r="K36" s="160"/>
      <c r="L36" s="62"/>
      <c r="M36" s="2"/>
    </row>
    <row r="37" spans="1:13" s="28" customFormat="1" ht="17.25" customHeight="1">
      <c r="A37" s="70">
        <f t="shared" si="0"/>
        <v>45256</v>
      </c>
      <c r="B37" s="19" t="str">
        <f t="shared" si="2"/>
        <v>Sun</v>
      </c>
      <c r="C37" s="33"/>
      <c r="D37" s="34"/>
      <c r="E37" s="35"/>
      <c r="F37" s="36"/>
      <c r="G37" s="159"/>
      <c r="H37" s="159"/>
      <c r="I37" s="159"/>
      <c r="J37" s="159"/>
      <c r="K37" s="160"/>
      <c r="L37" s="62"/>
      <c r="M37" s="2"/>
    </row>
    <row r="38" spans="1:13" s="28" customFormat="1" ht="17.25" customHeight="1">
      <c r="A38" s="70">
        <f t="shared" si="0"/>
        <v>45257</v>
      </c>
      <c r="B38" s="19" t="str">
        <f t="shared" si="2"/>
        <v>Mon</v>
      </c>
      <c r="C38" s="37"/>
      <c r="D38" s="38"/>
      <c r="E38" s="35"/>
      <c r="F38" s="36"/>
      <c r="G38" s="159"/>
      <c r="H38" s="159"/>
      <c r="I38" s="159"/>
      <c r="J38" s="159"/>
      <c r="K38" s="160"/>
      <c r="L38" s="62"/>
      <c r="M38" s="4"/>
    </row>
    <row r="39" spans="1:13" s="28" customFormat="1" ht="17.25" customHeight="1">
      <c r="A39" s="70">
        <f t="shared" si="0"/>
        <v>45258</v>
      </c>
      <c r="B39" s="19" t="str">
        <f t="shared" si="2"/>
        <v>Tue</v>
      </c>
      <c r="C39" s="37"/>
      <c r="D39" s="38"/>
      <c r="E39" s="35"/>
      <c r="F39" s="36"/>
      <c r="G39" s="159"/>
      <c r="H39" s="159"/>
      <c r="I39" s="159"/>
      <c r="J39" s="159"/>
      <c r="K39" s="160"/>
      <c r="L39" s="62"/>
      <c r="M39" s="4"/>
    </row>
    <row r="40" spans="1:13" s="28" customFormat="1" ht="17.25" customHeight="1">
      <c r="A40" s="70">
        <f t="shared" si="0"/>
        <v>45259</v>
      </c>
      <c r="B40" s="19" t="str">
        <f t="shared" si="2"/>
        <v>Wed</v>
      </c>
      <c r="C40" s="33"/>
      <c r="D40" s="34"/>
      <c r="E40" s="35"/>
      <c r="F40" s="36"/>
      <c r="G40" s="159"/>
      <c r="H40" s="159"/>
      <c r="I40" s="159"/>
      <c r="J40" s="159"/>
      <c r="K40" s="160"/>
      <c r="L40" s="62"/>
      <c r="M40" s="2"/>
    </row>
    <row r="41" spans="1:13" s="28" customFormat="1" ht="17.25" customHeight="1" thickBot="1">
      <c r="A41" s="70">
        <f t="shared" si="0"/>
        <v>45260</v>
      </c>
      <c r="B41" s="19" t="str">
        <f t="shared" si="2"/>
        <v>Thu</v>
      </c>
      <c r="C41" s="39"/>
      <c r="D41" s="40"/>
      <c r="E41" s="73"/>
      <c r="F41" s="74"/>
      <c r="G41" s="270"/>
      <c r="H41" s="270"/>
      <c r="I41" s="270"/>
      <c r="J41" s="270"/>
      <c r="K41" s="271"/>
      <c r="L41" s="62"/>
      <c r="M41" s="2"/>
    </row>
    <row r="42" spans="1:13" s="29" customFormat="1" ht="18" customHeight="1" thickBot="1">
      <c r="A42" s="211" t="s">
        <v>30</v>
      </c>
      <c r="B42" s="212"/>
      <c r="C42" s="55"/>
      <c r="D42" s="52"/>
      <c r="E42" s="53">
        <f>SUM(E12:E41)</f>
        <v>0</v>
      </c>
      <c r="F42" s="15"/>
      <c r="G42" s="15"/>
      <c r="H42" s="15"/>
      <c r="I42" s="15"/>
      <c r="J42" s="15"/>
      <c r="K42" s="15"/>
      <c r="L42" s="61"/>
      <c r="M42" s="2"/>
    </row>
    <row r="43" spans="1:13" s="29" customFormat="1" ht="18" customHeight="1" thickBot="1">
      <c r="A43" s="213"/>
      <c r="B43" s="214"/>
      <c r="C43" s="261">
        <f>A2</f>
        <v>45231</v>
      </c>
      <c r="D43" s="207"/>
      <c r="E43" s="54">
        <f>7.5*20</f>
        <v>150</v>
      </c>
      <c r="F43" s="15"/>
      <c r="G43" s="15"/>
      <c r="H43" s="15"/>
      <c r="I43" s="15"/>
      <c r="J43" s="15"/>
      <c r="K43" s="15"/>
      <c r="L43" s="61"/>
      <c r="M43" s="2"/>
    </row>
    <row r="44" spans="1:13" s="29" customFormat="1" ht="18" customHeight="1" thickBot="1">
      <c r="A44" s="215"/>
      <c r="B44" s="216"/>
      <c r="C44" s="131"/>
      <c r="D44" s="131" t="s">
        <v>66</v>
      </c>
      <c r="E44" s="132">
        <f>E42-E43</f>
        <v>-150</v>
      </c>
      <c r="F44" s="15"/>
      <c r="G44" s="15"/>
      <c r="H44" s="15"/>
      <c r="I44" s="15"/>
      <c r="J44" s="15"/>
      <c r="K44" s="15"/>
      <c r="L44" s="61"/>
      <c r="M44" s="2"/>
    </row>
    <row r="45" spans="1:13" s="29" customFormat="1" ht="8.1" customHeight="1" thickBot="1">
      <c r="A45" s="12"/>
      <c r="B45" s="13"/>
      <c r="C45" s="51"/>
      <c r="D45" s="51"/>
      <c r="E45" s="50"/>
      <c r="F45" s="15"/>
      <c r="G45" s="15"/>
      <c r="H45" s="15"/>
      <c r="I45" s="15"/>
      <c r="J45" s="15"/>
      <c r="K45" s="15"/>
      <c r="L45" s="61"/>
      <c r="M45" s="2"/>
    </row>
    <row r="46" spans="1:13" ht="27.75" customHeight="1" thickBot="1">
      <c r="A46" s="12"/>
      <c r="B46" s="13"/>
      <c r="C46" s="208" t="s">
        <v>42</v>
      </c>
      <c r="D46" s="209" t="s">
        <v>0</v>
      </c>
      <c r="E46" s="161" t="s">
        <v>1</v>
      </c>
      <c r="F46" s="162"/>
      <c r="G46" s="41" t="s">
        <v>10</v>
      </c>
      <c r="H46" s="15"/>
      <c r="I46" s="15"/>
      <c r="J46" s="21"/>
      <c r="K46" s="66" t="s">
        <v>29</v>
      </c>
    </row>
    <row r="47" spans="1:13" ht="27.75" customHeight="1">
      <c r="A47" s="12"/>
      <c r="B47" s="13"/>
      <c r="C47" s="208"/>
      <c r="D47" s="210"/>
      <c r="E47" s="163" t="s">
        <v>12</v>
      </c>
      <c r="F47" s="164"/>
      <c r="G47" s="42" t="s">
        <v>10</v>
      </c>
      <c r="H47" s="15"/>
      <c r="I47" s="15"/>
      <c r="J47" s="26"/>
      <c r="K47" s="262"/>
    </row>
    <row r="48" spans="1:13" ht="27.75" customHeight="1" thickBot="1">
      <c r="A48" s="12"/>
      <c r="B48" s="13"/>
      <c r="C48" s="67" t="s">
        <v>42</v>
      </c>
      <c r="D48" s="234" t="s">
        <v>11</v>
      </c>
      <c r="E48" s="235"/>
      <c r="F48" s="236"/>
      <c r="G48" s="43" t="s">
        <v>10</v>
      </c>
      <c r="H48" s="15"/>
      <c r="I48" s="15"/>
      <c r="J48" s="15"/>
      <c r="K48" s="263"/>
    </row>
    <row r="49" spans="1:11" ht="12" customHeight="1" thickBot="1">
      <c r="A49" s="12"/>
      <c r="B49" s="13"/>
      <c r="C49" s="14"/>
      <c r="D49" s="16"/>
      <c r="E49" s="17"/>
      <c r="F49" s="15"/>
      <c r="G49" s="15"/>
      <c r="H49" s="15"/>
      <c r="I49" s="15"/>
      <c r="J49" s="15"/>
      <c r="K49" s="263"/>
    </row>
    <row r="50" spans="1:11" ht="27" customHeight="1" thickBot="1">
      <c r="A50" s="1"/>
      <c r="B50" s="5"/>
      <c r="C50" s="226" t="s">
        <v>31</v>
      </c>
      <c r="D50" s="228" t="s">
        <v>39</v>
      </c>
      <c r="E50" s="228"/>
      <c r="F50" s="228"/>
      <c r="G50" s="68">
        <v>45261</v>
      </c>
      <c r="H50" s="7"/>
      <c r="I50" s="7"/>
      <c r="J50" s="7"/>
      <c r="K50" s="264"/>
    </row>
    <row r="51" spans="1:11" ht="27" customHeight="1" thickBot="1">
      <c r="A51" s="63"/>
      <c r="B51" s="64"/>
      <c r="C51" s="227"/>
      <c r="D51" s="229" t="s">
        <v>34</v>
      </c>
      <c r="E51" s="229"/>
      <c r="F51" s="229"/>
      <c r="G51" s="69">
        <v>45265</v>
      </c>
      <c r="H51" s="64"/>
      <c r="I51" s="8"/>
      <c r="J51" s="7"/>
      <c r="K51" s="15"/>
    </row>
    <row r="52" spans="1:11" ht="6" customHeight="1">
      <c r="A52" s="65"/>
      <c r="B52" s="65"/>
      <c r="C52" s="65"/>
      <c r="D52" s="65"/>
      <c r="E52" s="65"/>
      <c r="F52" s="65"/>
      <c r="G52" s="65"/>
      <c r="H52" s="65"/>
      <c r="I52" s="65"/>
      <c r="J52" s="65"/>
      <c r="K52" s="65"/>
    </row>
    <row r="53" spans="1:11" ht="368.25" customHeight="1">
      <c r="A53" s="230" t="s">
        <v>41</v>
      </c>
      <c r="B53" s="230"/>
      <c r="C53" s="230"/>
      <c r="D53" s="230"/>
      <c r="E53" s="230"/>
      <c r="F53" s="230"/>
      <c r="G53" s="230"/>
      <c r="H53" s="230"/>
      <c r="I53" s="230"/>
      <c r="J53" s="230"/>
      <c r="K53" s="230"/>
    </row>
    <row r="54" spans="1:11" ht="22.5" customHeight="1">
      <c r="A54" s="49"/>
      <c r="B54" s="49"/>
      <c r="C54" s="49"/>
      <c r="D54" s="49"/>
      <c r="E54" s="49"/>
      <c r="F54" s="49"/>
      <c r="G54" s="49"/>
      <c r="H54" s="49"/>
      <c r="I54" s="49"/>
      <c r="J54" s="49"/>
      <c r="K54" s="49"/>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00.25" customHeight="1">
      <c r="A60" s="49"/>
      <c r="B60" s="49"/>
      <c r="C60" s="49"/>
      <c r="D60" s="49"/>
      <c r="E60" s="49"/>
      <c r="F60" s="49"/>
      <c r="G60" s="49"/>
      <c r="H60" s="49"/>
      <c r="I60" s="49"/>
      <c r="J60" s="49"/>
      <c r="K60" s="49"/>
    </row>
    <row r="61" spans="1:11">
      <c r="A61" s="1"/>
      <c r="B61" s="1"/>
      <c r="C61" s="2"/>
      <c r="D61" s="2"/>
      <c r="E61" s="2"/>
      <c r="F61" s="2"/>
      <c r="G61" s="2"/>
      <c r="H61" s="2"/>
      <c r="I61" s="2"/>
      <c r="J61" s="2"/>
      <c r="K61" s="2"/>
    </row>
    <row r="62" spans="1:11">
      <c r="A62" s="1"/>
      <c r="B62" s="1"/>
      <c r="C62" s="2"/>
      <c r="D62" s="2"/>
      <c r="E62" s="2"/>
      <c r="F62" s="2"/>
      <c r="G62" s="2"/>
      <c r="H62" s="2"/>
      <c r="I62" s="2"/>
      <c r="J62" s="2"/>
      <c r="K62" s="2"/>
    </row>
    <row r="63" spans="1:11" ht="11.25" customHeight="1">
      <c r="A63" s="1"/>
      <c r="B63" s="1"/>
      <c r="C63" s="2"/>
      <c r="D63" s="2"/>
      <c r="E63" s="2"/>
      <c r="F63" s="2"/>
      <c r="G63" s="2"/>
      <c r="H63" s="2"/>
      <c r="I63" s="2"/>
      <c r="J63" s="2"/>
      <c r="K63" s="2"/>
    </row>
    <row r="64" spans="1:1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sheetData>
  <mergeCells count="64">
    <mergeCell ref="G40:K40"/>
    <mergeCell ref="G41:K41"/>
    <mergeCell ref="C43:D43"/>
    <mergeCell ref="A53:K53"/>
    <mergeCell ref="C46:C47"/>
    <mergeCell ref="D46:D47"/>
    <mergeCell ref="E46:F46"/>
    <mergeCell ref="E47:F47"/>
    <mergeCell ref="D48:F48"/>
    <mergeCell ref="C50:C51"/>
    <mergeCell ref="D50:F50"/>
    <mergeCell ref="D51:F51"/>
    <mergeCell ref="K47:K50"/>
    <mergeCell ref="A42:B44"/>
    <mergeCell ref="G35:K35"/>
    <mergeCell ref="G36:K36"/>
    <mergeCell ref="G37:K37"/>
    <mergeCell ref="G38:K38"/>
    <mergeCell ref="G39:K39"/>
    <mergeCell ref="G30:K30"/>
    <mergeCell ref="G31:K31"/>
    <mergeCell ref="G32:K32"/>
    <mergeCell ref="G33:K33"/>
    <mergeCell ref="G34:K34"/>
    <mergeCell ref="G25:K25"/>
    <mergeCell ref="G26:K26"/>
    <mergeCell ref="G27:K27"/>
    <mergeCell ref="G28:K28"/>
    <mergeCell ref="G29:K29"/>
    <mergeCell ref="G20:K20"/>
    <mergeCell ref="G21:K21"/>
    <mergeCell ref="G22:K22"/>
    <mergeCell ref="G23:K23"/>
    <mergeCell ref="G24:K24"/>
    <mergeCell ref="G15:K15"/>
    <mergeCell ref="G16:K16"/>
    <mergeCell ref="G17:K17"/>
    <mergeCell ref="G18:K18"/>
    <mergeCell ref="G19:K19"/>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41">
    <cfRule type="expression" dxfId="50" priority="7">
      <formula>$B12="Hol"</formula>
    </cfRule>
    <cfRule type="expression" dxfId="49" priority="8">
      <formula>$B12="Sun"</formula>
    </cfRule>
    <cfRule type="expression" dxfId="48" priority="9">
      <formula>$B12="Sat"</formula>
    </cfRule>
  </conditionalFormatting>
  <conditionalFormatting sqref="C4:D4">
    <cfRule type="expression" dxfId="47" priority="6">
      <formula>$C$4&lt;&gt;""</formula>
    </cfRule>
  </conditionalFormatting>
  <conditionalFormatting sqref="C5:D5">
    <cfRule type="expression" dxfId="46" priority="5">
      <formula>$C$5&lt;&gt;""</formula>
    </cfRule>
  </conditionalFormatting>
  <conditionalFormatting sqref="G4:K4">
    <cfRule type="expression" dxfId="45" priority="4">
      <formula>$G$4&lt;&gt;""</formula>
    </cfRule>
  </conditionalFormatting>
  <conditionalFormatting sqref="G5:I5">
    <cfRule type="expression" dxfId="44" priority="3">
      <formula>$G$5&lt;&gt;""</formula>
    </cfRule>
  </conditionalFormatting>
  <conditionalFormatting sqref="G6:I6">
    <cfRule type="expression" dxfId="43" priority="2">
      <formula>$G$6&lt;&gt;""</formula>
    </cfRule>
  </conditionalFormatting>
  <dataValidations count="1">
    <dataValidation type="list" allowBlank="1" showInputMessage="1" showErrorMessage="1" sqref="F12:F41" xr:uid="{00000000-0002-0000-07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4ABF6BE-0A96-43BA-B4BE-65DDA4F20446}">
            <xm:f>Apr!$G$6&lt;&gt;""</xm:f>
            <x14:dxf>
              <fill>
                <patternFill patternType="none">
                  <bgColor auto="1"/>
                </patternFill>
              </fill>
            </x14:dxf>
          </x14:cfRule>
          <xm:sqref>G7:I8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67"/>
  <sheetViews>
    <sheetView tabSelected="1" view="pageBreakPreview" topLeftCell="A19" zoomScaleNormal="100" zoomScaleSheetLayoutView="100" workbookViewId="0">
      <selection activeCell="G19" sqref="G19:K19"/>
    </sheetView>
  </sheetViews>
  <sheetFormatPr defaultRowHeight="14.25"/>
  <cols>
    <col min="1" max="2" width="6.375" customWidth="1"/>
    <col min="3" max="4" width="16.375" customWidth="1"/>
    <col min="5" max="6" width="13.625" customWidth="1"/>
    <col min="7" max="7" width="20.625" customWidth="1"/>
    <col min="8" max="8" width="10.625" customWidth="1"/>
    <col min="9" max="9" width="8.625" customWidth="1"/>
    <col min="10" max="11" width="15.75" customWidth="1"/>
    <col min="12" max="12" width="9" style="61"/>
    <col min="13" max="13" width="8.875" style="2"/>
  </cols>
  <sheetData>
    <row r="1" spans="1:13" ht="20.100000000000001" customHeight="1">
      <c r="A1" s="30" t="s">
        <v>27</v>
      </c>
      <c r="B1" s="1"/>
      <c r="C1" s="2"/>
      <c r="D1" s="2"/>
      <c r="E1" s="2"/>
      <c r="F1" s="2"/>
      <c r="G1" s="1"/>
      <c r="H1" s="1"/>
      <c r="I1" s="193" t="s">
        <v>9</v>
      </c>
      <c r="J1" s="194"/>
      <c r="K1" s="194"/>
      <c r="L1" s="58"/>
    </row>
    <row r="2" spans="1:13" ht="24.75" customHeight="1">
      <c r="A2" s="195">
        <f>EDATE(Apr!A2,8)</f>
        <v>45261</v>
      </c>
      <c r="B2" s="195"/>
      <c r="C2" s="195"/>
      <c r="D2" s="195"/>
      <c r="E2" s="195"/>
      <c r="F2" s="195"/>
      <c r="G2" s="196"/>
      <c r="H2" s="196"/>
      <c r="I2" s="196"/>
      <c r="J2" s="196"/>
      <c r="K2" s="196"/>
      <c r="L2" s="58"/>
    </row>
    <row r="3" spans="1:13" ht="8.25" customHeight="1" thickBot="1">
      <c r="A3" s="79"/>
      <c r="B3" s="1"/>
      <c r="C3" s="2"/>
      <c r="D3" s="2"/>
      <c r="E3" s="2"/>
      <c r="F3" s="2"/>
      <c r="G3" s="2"/>
      <c r="H3" s="2"/>
      <c r="I3" s="2"/>
      <c r="J3" s="2"/>
      <c r="K3" s="2"/>
      <c r="L3" s="58"/>
    </row>
    <row r="4" spans="1:13" s="80" customFormat="1" ht="34.9" customHeight="1">
      <c r="A4" s="245" t="s">
        <v>2</v>
      </c>
      <c r="B4" s="246"/>
      <c r="C4" s="247">
        <f>Apr!C4</f>
        <v>0</v>
      </c>
      <c r="D4" s="248"/>
      <c r="E4" s="217" t="s">
        <v>65</v>
      </c>
      <c r="F4" s="201"/>
      <c r="G4" s="249">
        <f>Apr!G4</f>
        <v>0</v>
      </c>
      <c r="H4" s="248"/>
      <c r="I4" s="248"/>
      <c r="J4" s="248"/>
      <c r="K4" s="250"/>
      <c r="L4" s="62"/>
      <c r="M4" s="2"/>
    </row>
    <row r="5" spans="1:13" s="80" customFormat="1" ht="42" customHeight="1">
      <c r="A5" s="198" t="s">
        <v>64</v>
      </c>
      <c r="B5" s="199"/>
      <c r="C5" s="251">
        <f>Apr!C5</f>
        <v>0</v>
      </c>
      <c r="D5" s="251"/>
      <c r="E5" s="252" t="s">
        <v>3</v>
      </c>
      <c r="F5" s="253"/>
      <c r="G5" s="254">
        <f>Apr!G5</f>
        <v>0</v>
      </c>
      <c r="H5" s="255"/>
      <c r="I5" s="256"/>
      <c r="J5" s="257" t="s">
        <v>4</v>
      </c>
      <c r="K5" s="258"/>
      <c r="L5" s="62"/>
      <c r="M5" s="2"/>
    </row>
    <row r="6" spans="1:13" s="80" customFormat="1" ht="34.9" customHeight="1" thickBot="1">
      <c r="A6" s="237" t="s">
        <v>32</v>
      </c>
      <c r="B6" s="238"/>
      <c r="C6" s="238"/>
      <c r="D6" s="239"/>
      <c r="E6" s="170" t="s">
        <v>3</v>
      </c>
      <c r="F6" s="238"/>
      <c r="G6" s="240">
        <f>Apr!G6</f>
        <v>0</v>
      </c>
      <c r="H6" s="241"/>
      <c r="I6" s="242"/>
      <c r="J6" s="185" t="s">
        <v>51</v>
      </c>
      <c r="K6" s="186"/>
      <c r="L6" s="62"/>
      <c r="M6" s="2"/>
    </row>
    <row r="7" spans="1:13" s="2" customFormat="1" ht="19.5" customHeight="1">
      <c r="A7" s="22"/>
      <c r="B7" s="22"/>
      <c r="C7" s="22"/>
      <c r="D7" s="22"/>
      <c r="E7" s="22"/>
      <c r="F7" s="22"/>
      <c r="G7" s="97"/>
      <c r="H7" s="97"/>
      <c r="I7" s="97"/>
      <c r="J7" s="96"/>
      <c r="K7" s="106" t="str">
        <f>Apr!K7</f>
        <v>*Seal or signature of a supervising researcher is required only for Research Assistant Professor, Senior Researcher, and Researcher.</v>
      </c>
      <c r="L7" s="58"/>
    </row>
    <row r="8" spans="1:13" s="2" customFormat="1" ht="19.5" customHeight="1">
      <c r="A8" s="22"/>
      <c r="B8" s="22"/>
      <c r="C8" s="22"/>
      <c r="D8" s="22"/>
      <c r="E8" s="22"/>
      <c r="F8" s="22"/>
      <c r="G8" s="97"/>
      <c r="H8" s="97"/>
      <c r="I8" s="97"/>
      <c r="J8" s="96"/>
      <c r="K8" s="100"/>
      <c r="L8" s="58"/>
    </row>
    <row r="9" spans="1:13" s="3" customFormat="1" ht="15.75" customHeight="1" thickBot="1">
      <c r="A9" s="9"/>
      <c r="B9" s="10"/>
      <c r="C9" s="11"/>
      <c r="D9" s="11"/>
      <c r="E9" s="20" t="s">
        <v>16</v>
      </c>
      <c r="F9" s="11"/>
      <c r="G9" s="11"/>
      <c r="H9" s="11"/>
      <c r="I9" s="11"/>
      <c r="J9" s="11"/>
      <c r="K9" s="11"/>
      <c r="L9" s="59"/>
    </row>
    <row r="10" spans="1:13" ht="21" customHeight="1">
      <c r="A10" s="223" t="s">
        <v>5</v>
      </c>
      <c r="B10" s="272" t="s">
        <v>21</v>
      </c>
      <c r="C10" s="171" t="s">
        <v>22</v>
      </c>
      <c r="D10" s="173" t="s">
        <v>8</v>
      </c>
      <c r="E10" s="181" t="s">
        <v>23</v>
      </c>
      <c r="F10" s="175" t="s">
        <v>14</v>
      </c>
      <c r="G10" s="177" t="s">
        <v>13</v>
      </c>
      <c r="H10" s="177" t="s">
        <v>13</v>
      </c>
      <c r="I10" s="177" t="s">
        <v>13</v>
      </c>
      <c r="J10" s="177" t="s">
        <v>13</v>
      </c>
      <c r="K10" s="178" t="s">
        <v>13</v>
      </c>
      <c r="L10" s="58"/>
    </row>
    <row r="11" spans="1:13" s="1" customFormat="1" ht="24" customHeight="1" thickBot="1">
      <c r="A11" s="224"/>
      <c r="B11" s="273"/>
      <c r="C11" s="172"/>
      <c r="D11" s="174"/>
      <c r="E11" s="182"/>
      <c r="F11" s="176"/>
      <c r="G11" s="179" t="s">
        <v>13</v>
      </c>
      <c r="H11" s="179" t="s">
        <v>13</v>
      </c>
      <c r="I11" s="179" t="s">
        <v>13</v>
      </c>
      <c r="J11" s="179" t="s">
        <v>13</v>
      </c>
      <c r="K11" s="180" t="s">
        <v>13</v>
      </c>
      <c r="L11" s="58"/>
    </row>
    <row r="12" spans="1:13" s="28" customFormat="1" ht="17.25" customHeight="1">
      <c r="A12" s="71">
        <f>A2</f>
        <v>45261</v>
      </c>
      <c r="B12" s="19" t="str">
        <f>TEXT(A12,"ddd")</f>
        <v>Fri</v>
      </c>
      <c r="C12" s="31"/>
      <c r="D12" s="32"/>
      <c r="E12" s="35"/>
      <c r="F12" s="72"/>
      <c r="G12" s="167"/>
      <c r="H12" s="167"/>
      <c r="I12" s="167"/>
      <c r="J12" s="167"/>
      <c r="K12" s="168"/>
      <c r="L12" s="62"/>
      <c r="M12" s="81" t="s">
        <v>17</v>
      </c>
    </row>
    <row r="13" spans="1:13" s="28" customFormat="1" ht="17.25" customHeight="1">
      <c r="A13" s="70">
        <f>A12+1</f>
        <v>45262</v>
      </c>
      <c r="B13" s="19" t="str">
        <f>TEXT(A13,"ddd")</f>
        <v>Sat</v>
      </c>
      <c r="C13" s="33"/>
      <c r="D13" s="34"/>
      <c r="E13" s="35"/>
      <c r="F13" s="36"/>
      <c r="G13" s="159"/>
      <c r="H13" s="159"/>
      <c r="I13" s="159"/>
      <c r="J13" s="159"/>
      <c r="K13" s="160"/>
      <c r="L13" s="62"/>
      <c r="M13" s="82" t="s">
        <v>47</v>
      </c>
    </row>
    <row r="14" spans="1:13" s="28" customFormat="1" ht="17.25" customHeight="1">
      <c r="A14" s="70">
        <f t="shared" ref="A14:A42" si="0">A13+1</f>
        <v>45263</v>
      </c>
      <c r="B14" s="19" t="str">
        <f t="shared" ref="B14:B42" si="1">TEXT(A14,"ddd")</f>
        <v>Sun</v>
      </c>
      <c r="C14" s="33"/>
      <c r="D14" s="34"/>
      <c r="E14" s="35"/>
      <c r="F14" s="36"/>
      <c r="G14" s="159"/>
      <c r="H14" s="159"/>
      <c r="I14" s="159"/>
      <c r="J14" s="159"/>
      <c r="K14" s="160"/>
      <c r="L14" s="62"/>
      <c r="M14" s="82" t="s">
        <v>45</v>
      </c>
    </row>
    <row r="15" spans="1:13" s="28" customFormat="1" ht="17.25" customHeight="1">
      <c r="A15" s="70">
        <f t="shared" si="0"/>
        <v>45264</v>
      </c>
      <c r="B15" s="19" t="str">
        <f t="shared" si="1"/>
        <v>Mon</v>
      </c>
      <c r="C15" s="33"/>
      <c r="D15" s="34"/>
      <c r="E15" s="35"/>
      <c r="F15" s="36"/>
      <c r="G15" s="159"/>
      <c r="H15" s="159"/>
      <c r="I15" s="159"/>
      <c r="J15" s="159"/>
      <c r="K15" s="160"/>
      <c r="L15" s="62"/>
      <c r="M15" s="82" t="s">
        <v>18</v>
      </c>
    </row>
    <row r="16" spans="1:13" s="28" customFormat="1" ht="17.25" customHeight="1">
      <c r="A16" s="70">
        <f t="shared" si="0"/>
        <v>45265</v>
      </c>
      <c r="B16" s="19" t="str">
        <f t="shared" si="1"/>
        <v>Tue</v>
      </c>
      <c r="C16" s="33"/>
      <c r="D16" s="34"/>
      <c r="E16" s="35"/>
      <c r="F16" s="36"/>
      <c r="G16" s="159"/>
      <c r="H16" s="159"/>
      <c r="I16" s="159"/>
      <c r="J16" s="159"/>
      <c r="K16" s="160"/>
      <c r="L16" s="62"/>
      <c r="M16" s="82" t="s">
        <v>19</v>
      </c>
    </row>
    <row r="17" spans="1:13" s="28" customFormat="1" ht="17.25" customHeight="1">
      <c r="A17" s="70">
        <f t="shared" si="0"/>
        <v>45266</v>
      </c>
      <c r="B17" s="19" t="str">
        <f t="shared" si="1"/>
        <v>Wed</v>
      </c>
      <c r="C17" s="37"/>
      <c r="D17" s="38"/>
      <c r="E17" s="35"/>
      <c r="F17" s="36"/>
      <c r="G17" s="159"/>
      <c r="H17" s="159"/>
      <c r="I17" s="159"/>
      <c r="J17" s="159"/>
      <c r="K17" s="160"/>
      <c r="L17" s="62"/>
      <c r="M17" s="82" t="s">
        <v>20</v>
      </c>
    </row>
    <row r="18" spans="1:13" s="28" customFormat="1" ht="17.25" customHeight="1">
      <c r="A18" s="70">
        <f t="shared" si="0"/>
        <v>45267</v>
      </c>
      <c r="B18" s="19" t="str">
        <f t="shared" si="1"/>
        <v>Thu</v>
      </c>
      <c r="C18" s="37"/>
      <c r="D18" s="38"/>
      <c r="E18" s="35"/>
      <c r="F18" s="36"/>
      <c r="G18" s="159"/>
      <c r="H18" s="159"/>
      <c r="I18" s="159"/>
      <c r="J18" s="159"/>
      <c r="K18" s="160"/>
      <c r="L18" s="62"/>
      <c r="M18" s="82" t="s">
        <v>46</v>
      </c>
    </row>
    <row r="19" spans="1:13" s="28" customFormat="1" ht="17.25" customHeight="1">
      <c r="A19" s="70">
        <f t="shared" si="0"/>
        <v>45268</v>
      </c>
      <c r="B19" s="19" t="str">
        <f t="shared" si="1"/>
        <v>Fri</v>
      </c>
      <c r="C19" s="33"/>
      <c r="D19" s="34"/>
      <c r="E19" s="35"/>
      <c r="F19" s="36"/>
      <c r="G19" s="159"/>
      <c r="H19" s="159"/>
      <c r="I19" s="159"/>
      <c r="J19" s="159"/>
      <c r="K19" s="160"/>
      <c r="L19" s="62"/>
      <c r="M19" s="7"/>
    </row>
    <row r="20" spans="1:13" s="28" customFormat="1" ht="17.25" customHeight="1">
      <c r="A20" s="70">
        <f t="shared" si="0"/>
        <v>45269</v>
      </c>
      <c r="B20" s="19" t="str">
        <f t="shared" si="1"/>
        <v>Sat</v>
      </c>
      <c r="C20" s="33"/>
      <c r="D20" s="34"/>
      <c r="E20" s="35"/>
      <c r="F20" s="36"/>
      <c r="G20" s="159"/>
      <c r="H20" s="159"/>
      <c r="I20" s="159"/>
      <c r="J20" s="159"/>
      <c r="K20" s="160"/>
      <c r="L20" s="62"/>
      <c r="M20" s="2"/>
    </row>
    <row r="21" spans="1:13" s="28" customFormat="1" ht="17.25" customHeight="1">
      <c r="A21" s="70">
        <f t="shared" si="0"/>
        <v>45270</v>
      </c>
      <c r="B21" s="19" t="str">
        <f t="shared" si="1"/>
        <v>Sun</v>
      </c>
      <c r="C21" s="33"/>
      <c r="D21" s="34"/>
      <c r="E21" s="35"/>
      <c r="F21" s="36"/>
      <c r="G21" s="159"/>
      <c r="H21" s="159"/>
      <c r="I21" s="159"/>
      <c r="J21" s="159"/>
      <c r="K21" s="160"/>
      <c r="L21" s="62"/>
      <c r="M21" s="2"/>
    </row>
    <row r="22" spans="1:13" s="28" customFormat="1" ht="17.25" customHeight="1">
      <c r="A22" s="70">
        <f t="shared" si="0"/>
        <v>45271</v>
      </c>
      <c r="B22" s="19" t="str">
        <f t="shared" si="1"/>
        <v>Mon</v>
      </c>
      <c r="C22" s="33"/>
      <c r="D22" s="34"/>
      <c r="E22" s="35"/>
      <c r="F22" s="36"/>
      <c r="G22" s="159"/>
      <c r="H22" s="159"/>
      <c r="I22" s="159"/>
      <c r="J22" s="159"/>
      <c r="K22" s="160"/>
      <c r="L22" s="62"/>
      <c r="M22" s="2"/>
    </row>
    <row r="23" spans="1:13" s="28" customFormat="1" ht="17.25" customHeight="1">
      <c r="A23" s="70">
        <f t="shared" si="0"/>
        <v>45272</v>
      </c>
      <c r="B23" s="19" t="str">
        <f t="shared" si="1"/>
        <v>Tue</v>
      </c>
      <c r="C23" s="33"/>
      <c r="D23" s="34"/>
      <c r="E23" s="35"/>
      <c r="F23" s="36"/>
      <c r="G23" s="159"/>
      <c r="H23" s="159"/>
      <c r="I23" s="159"/>
      <c r="J23" s="159"/>
      <c r="K23" s="160"/>
      <c r="L23" s="62"/>
      <c r="M23" s="2"/>
    </row>
    <row r="24" spans="1:13" s="28" customFormat="1" ht="17.25" customHeight="1">
      <c r="A24" s="70">
        <f t="shared" si="0"/>
        <v>45273</v>
      </c>
      <c r="B24" s="19" t="str">
        <f t="shared" si="1"/>
        <v>Wed</v>
      </c>
      <c r="C24" s="37"/>
      <c r="D24" s="38"/>
      <c r="E24" s="35"/>
      <c r="F24" s="36"/>
      <c r="G24" s="159"/>
      <c r="H24" s="159"/>
      <c r="I24" s="159"/>
      <c r="J24" s="159"/>
      <c r="K24" s="160"/>
      <c r="L24" s="62"/>
      <c r="M24" s="4"/>
    </row>
    <row r="25" spans="1:13" s="28" customFormat="1" ht="17.25" customHeight="1">
      <c r="A25" s="70">
        <f t="shared" si="0"/>
        <v>45274</v>
      </c>
      <c r="B25" s="19" t="str">
        <f t="shared" si="1"/>
        <v>Thu</v>
      </c>
      <c r="C25" s="37"/>
      <c r="D25" s="38"/>
      <c r="E25" s="35"/>
      <c r="F25" s="36"/>
      <c r="G25" s="159"/>
      <c r="H25" s="159"/>
      <c r="I25" s="159"/>
      <c r="J25" s="159"/>
      <c r="K25" s="160"/>
      <c r="L25" s="62"/>
      <c r="M25" s="4"/>
    </row>
    <row r="26" spans="1:13" s="28" customFormat="1" ht="17.25" customHeight="1">
      <c r="A26" s="70">
        <f t="shared" si="0"/>
        <v>45275</v>
      </c>
      <c r="B26" s="19" t="str">
        <f t="shared" si="1"/>
        <v>Fri</v>
      </c>
      <c r="C26" s="33"/>
      <c r="D26" s="34"/>
      <c r="E26" s="35"/>
      <c r="F26" s="36"/>
      <c r="G26" s="159"/>
      <c r="H26" s="159"/>
      <c r="I26" s="159"/>
      <c r="J26" s="159"/>
      <c r="K26" s="160"/>
      <c r="L26" s="62"/>
      <c r="M26" s="2"/>
    </row>
    <row r="27" spans="1:13" s="28" customFormat="1" ht="17.25" customHeight="1">
      <c r="A27" s="70">
        <f t="shared" si="0"/>
        <v>45276</v>
      </c>
      <c r="B27" s="19" t="str">
        <f t="shared" si="1"/>
        <v>Sat</v>
      </c>
      <c r="C27" s="33"/>
      <c r="D27" s="34"/>
      <c r="E27" s="35"/>
      <c r="F27" s="36"/>
      <c r="G27" s="159"/>
      <c r="H27" s="159"/>
      <c r="I27" s="159"/>
      <c r="J27" s="159"/>
      <c r="K27" s="160"/>
      <c r="L27" s="62"/>
      <c r="M27" s="2"/>
    </row>
    <row r="28" spans="1:13" s="28" customFormat="1" ht="17.25" customHeight="1">
      <c r="A28" s="70">
        <f t="shared" si="0"/>
        <v>45277</v>
      </c>
      <c r="B28" s="19" t="str">
        <f t="shared" si="1"/>
        <v>Sun</v>
      </c>
      <c r="C28" s="33"/>
      <c r="D28" s="34"/>
      <c r="E28" s="35"/>
      <c r="F28" s="36"/>
      <c r="G28" s="159"/>
      <c r="H28" s="159"/>
      <c r="I28" s="159"/>
      <c r="J28" s="159"/>
      <c r="K28" s="160"/>
      <c r="L28" s="62"/>
      <c r="M28" s="2"/>
    </row>
    <row r="29" spans="1:13" s="28" customFormat="1" ht="17.25" customHeight="1">
      <c r="A29" s="70">
        <f t="shared" si="0"/>
        <v>45278</v>
      </c>
      <c r="B29" s="19" t="str">
        <f t="shared" si="1"/>
        <v>Mon</v>
      </c>
      <c r="C29" s="33"/>
      <c r="D29" s="34"/>
      <c r="E29" s="35"/>
      <c r="F29" s="36"/>
      <c r="G29" s="159"/>
      <c r="H29" s="159"/>
      <c r="I29" s="159"/>
      <c r="J29" s="159"/>
      <c r="K29" s="160"/>
      <c r="L29" s="62"/>
      <c r="M29" s="2"/>
    </row>
    <row r="30" spans="1:13" s="28" customFormat="1" ht="17.25" customHeight="1">
      <c r="A30" s="70">
        <f t="shared" si="0"/>
        <v>45279</v>
      </c>
      <c r="B30" s="19" t="str">
        <f t="shared" si="1"/>
        <v>Tue</v>
      </c>
      <c r="C30" s="33"/>
      <c r="D30" s="34"/>
      <c r="E30" s="35"/>
      <c r="F30" s="36"/>
      <c r="G30" s="159"/>
      <c r="H30" s="159"/>
      <c r="I30" s="159"/>
      <c r="J30" s="159"/>
      <c r="K30" s="160"/>
      <c r="L30" s="62"/>
      <c r="M30" s="2"/>
    </row>
    <row r="31" spans="1:13" s="28" customFormat="1" ht="17.25" customHeight="1">
      <c r="A31" s="70">
        <f t="shared" si="0"/>
        <v>45280</v>
      </c>
      <c r="B31" s="19" t="str">
        <f t="shared" si="1"/>
        <v>Wed</v>
      </c>
      <c r="C31" s="33"/>
      <c r="D31" s="34"/>
      <c r="E31" s="35"/>
      <c r="F31" s="36"/>
      <c r="G31" s="159"/>
      <c r="H31" s="159"/>
      <c r="I31" s="159"/>
      <c r="J31" s="159"/>
      <c r="K31" s="160"/>
      <c r="L31" s="62"/>
      <c r="M31" s="4"/>
    </row>
    <row r="32" spans="1:13" s="28" customFormat="1" ht="17.25" customHeight="1">
      <c r="A32" s="70">
        <f t="shared" si="0"/>
        <v>45281</v>
      </c>
      <c r="B32" s="19" t="str">
        <f t="shared" si="1"/>
        <v>Thu</v>
      </c>
      <c r="C32" s="37"/>
      <c r="D32" s="38"/>
      <c r="E32" s="35"/>
      <c r="F32" s="36"/>
      <c r="G32" s="159"/>
      <c r="H32" s="159"/>
      <c r="I32" s="159"/>
      <c r="J32" s="159"/>
      <c r="K32" s="160"/>
      <c r="L32" s="62"/>
      <c r="M32" s="4"/>
    </row>
    <row r="33" spans="1:13" s="28" customFormat="1" ht="17.25" customHeight="1">
      <c r="A33" s="70">
        <f t="shared" si="0"/>
        <v>45282</v>
      </c>
      <c r="B33" s="19" t="str">
        <f t="shared" si="1"/>
        <v>Fri</v>
      </c>
      <c r="C33" s="33"/>
      <c r="D33" s="34"/>
      <c r="E33" s="35"/>
      <c r="F33" s="36"/>
      <c r="G33" s="159"/>
      <c r="H33" s="159"/>
      <c r="I33" s="159"/>
      <c r="J33" s="159"/>
      <c r="K33" s="160"/>
      <c r="L33" s="62"/>
      <c r="M33" s="2"/>
    </row>
    <row r="34" spans="1:13" s="28" customFormat="1" ht="17.25" customHeight="1">
      <c r="A34" s="70">
        <f t="shared" si="0"/>
        <v>45283</v>
      </c>
      <c r="B34" s="19" t="str">
        <f t="shared" si="1"/>
        <v>Sat</v>
      </c>
      <c r="C34" s="33"/>
      <c r="D34" s="34"/>
      <c r="E34" s="35"/>
      <c r="F34" s="36"/>
      <c r="G34" s="159"/>
      <c r="H34" s="159"/>
      <c r="I34" s="159"/>
      <c r="J34" s="159"/>
      <c r="K34" s="160"/>
      <c r="L34" s="62"/>
      <c r="M34" s="2"/>
    </row>
    <row r="35" spans="1:13" s="28" customFormat="1" ht="17.25" customHeight="1">
      <c r="A35" s="70">
        <f t="shared" si="0"/>
        <v>45284</v>
      </c>
      <c r="B35" s="19" t="str">
        <f t="shared" si="1"/>
        <v>Sun</v>
      </c>
      <c r="C35" s="33"/>
      <c r="D35" s="34"/>
      <c r="E35" s="35"/>
      <c r="F35" s="36"/>
      <c r="G35" s="159"/>
      <c r="H35" s="159"/>
      <c r="I35" s="159"/>
      <c r="J35" s="159"/>
      <c r="K35" s="160"/>
      <c r="L35" s="62"/>
      <c r="M35" s="2"/>
    </row>
    <row r="36" spans="1:13" s="28" customFormat="1" ht="17.25" customHeight="1">
      <c r="A36" s="70">
        <f t="shared" si="0"/>
        <v>45285</v>
      </c>
      <c r="B36" s="19" t="str">
        <f t="shared" si="1"/>
        <v>Mon</v>
      </c>
      <c r="C36" s="33"/>
      <c r="D36" s="34"/>
      <c r="E36" s="35"/>
      <c r="F36" s="36"/>
      <c r="G36" s="159"/>
      <c r="H36" s="159"/>
      <c r="I36" s="159"/>
      <c r="J36" s="159"/>
      <c r="K36" s="160"/>
      <c r="L36" s="62"/>
      <c r="M36" s="2"/>
    </row>
    <row r="37" spans="1:13" s="28" customFormat="1" ht="17.25" customHeight="1">
      <c r="A37" s="70">
        <f t="shared" si="0"/>
        <v>45286</v>
      </c>
      <c r="B37" s="19" t="str">
        <f t="shared" si="1"/>
        <v>Tue</v>
      </c>
      <c r="C37" s="33"/>
      <c r="D37" s="34"/>
      <c r="E37" s="35"/>
      <c r="F37" s="36"/>
      <c r="G37" s="159"/>
      <c r="H37" s="159"/>
      <c r="I37" s="159"/>
      <c r="J37" s="159"/>
      <c r="K37" s="160"/>
      <c r="L37" s="62"/>
      <c r="M37" s="2"/>
    </row>
    <row r="38" spans="1:13" s="119" customFormat="1" ht="17.25" customHeight="1">
      <c r="A38" s="112">
        <f t="shared" si="0"/>
        <v>45287</v>
      </c>
      <c r="B38" s="113" t="str">
        <f t="shared" si="1"/>
        <v>Wed</v>
      </c>
      <c r="C38" s="124"/>
      <c r="D38" s="125"/>
      <c r="E38" s="126"/>
      <c r="F38" s="127"/>
      <c r="G38" s="275"/>
      <c r="H38" s="275"/>
      <c r="I38" s="275"/>
      <c r="J38" s="275"/>
      <c r="K38" s="276"/>
      <c r="L38" s="118"/>
    </row>
    <row r="39" spans="1:13" s="119" customFormat="1" ht="17.25" customHeight="1">
      <c r="A39" s="133">
        <f t="shared" si="0"/>
        <v>45288</v>
      </c>
      <c r="B39" s="134" t="str">
        <f t="shared" si="1"/>
        <v>Thu</v>
      </c>
      <c r="C39" s="145"/>
      <c r="D39" s="146"/>
      <c r="E39" s="147"/>
      <c r="F39" s="148"/>
      <c r="G39" s="277" t="s">
        <v>44</v>
      </c>
      <c r="H39" s="277"/>
      <c r="I39" s="277"/>
      <c r="J39" s="277"/>
      <c r="K39" s="278"/>
      <c r="L39" s="118"/>
    </row>
    <row r="40" spans="1:13" s="119" customFormat="1" ht="17.25" customHeight="1">
      <c r="A40" s="133">
        <f t="shared" si="0"/>
        <v>45289</v>
      </c>
      <c r="B40" s="134" t="str">
        <f t="shared" si="1"/>
        <v>Fri</v>
      </c>
      <c r="C40" s="145"/>
      <c r="D40" s="146"/>
      <c r="E40" s="147"/>
      <c r="F40" s="148"/>
      <c r="G40" s="277" t="s">
        <v>44</v>
      </c>
      <c r="H40" s="277"/>
      <c r="I40" s="277"/>
      <c r="J40" s="277"/>
      <c r="K40" s="278"/>
      <c r="L40" s="118"/>
    </row>
    <row r="41" spans="1:13" s="119" customFormat="1" ht="17.25" customHeight="1">
      <c r="A41" s="112">
        <f t="shared" si="0"/>
        <v>45290</v>
      </c>
      <c r="B41" s="113" t="str">
        <f t="shared" si="1"/>
        <v>Sat</v>
      </c>
      <c r="C41" s="128"/>
      <c r="D41" s="129"/>
      <c r="E41" s="126"/>
      <c r="F41" s="127"/>
      <c r="G41" s="275" t="s">
        <v>44</v>
      </c>
      <c r="H41" s="275"/>
      <c r="I41" s="275"/>
      <c r="J41" s="275"/>
      <c r="K41" s="276"/>
      <c r="L41" s="118"/>
    </row>
    <row r="42" spans="1:13" s="28" customFormat="1" ht="17.25" customHeight="1" thickBot="1">
      <c r="A42" s="70">
        <f t="shared" si="0"/>
        <v>45291</v>
      </c>
      <c r="B42" s="19" t="str">
        <f t="shared" si="1"/>
        <v>Sun</v>
      </c>
      <c r="C42" s="101"/>
      <c r="D42" s="102"/>
      <c r="E42" s="103"/>
      <c r="F42" s="104"/>
      <c r="G42" s="280" t="s">
        <v>44</v>
      </c>
      <c r="H42" s="280"/>
      <c r="I42" s="280"/>
      <c r="J42" s="280"/>
      <c r="K42" s="281"/>
      <c r="L42" s="62"/>
      <c r="M42" s="2"/>
    </row>
    <row r="43" spans="1:13" s="29" customFormat="1" ht="18" customHeight="1" thickBot="1">
      <c r="A43" s="211" t="s">
        <v>30</v>
      </c>
      <c r="B43" s="212"/>
      <c r="C43" s="55"/>
      <c r="D43" s="52"/>
      <c r="E43" s="53">
        <f>SUM(E12:E42)</f>
        <v>0</v>
      </c>
      <c r="F43" s="15"/>
      <c r="G43" s="15"/>
      <c r="H43" s="15"/>
      <c r="I43" s="15"/>
      <c r="J43" s="15"/>
      <c r="K43" s="15"/>
      <c r="L43" s="61"/>
      <c r="M43" s="2"/>
    </row>
    <row r="44" spans="1:13" s="29" customFormat="1" ht="18" customHeight="1" thickBot="1">
      <c r="A44" s="213"/>
      <c r="B44" s="214"/>
      <c r="C44" s="261">
        <f>A2</f>
        <v>45261</v>
      </c>
      <c r="D44" s="207"/>
      <c r="E44" s="54">
        <f>7.5*19</f>
        <v>142.5</v>
      </c>
      <c r="F44" s="15"/>
      <c r="G44" s="15"/>
      <c r="H44" s="15"/>
      <c r="I44" s="15"/>
      <c r="J44" s="15"/>
      <c r="K44" s="15"/>
      <c r="L44" s="61"/>
      <c r="M44" s="2"/>
    </row>
    <row r="45" spans="1:13" s="29" customFormat="1" ht="18" customHeight="1" thickBot="1">
      <c r="A45" s="215"/>
      <c r="B45" s="216"/>
      <c r="C45" s="131"/>
      <c r="D45" s="131" t="s">
        <v>66</v>
      </c>
      <c r="E45" s="132">
        <f>E43-E44</f>
        <v>-142.5</v>
      </c>
      <c r="F45" s="15"/>
      <c r="G45" s="15"/>
      <c r="H45" s="15"/>
      <c r="I45" s="15"/>
      <c r="J45" s="15"/>
      <c r="K45" s="15"/>
      <c r="L45" s="61"/>
      <c r="M45" s="2"/>
    </row>
    <row r="46" spans="1:13" s="29" customFormat="1" ht="8.1" customHeight="1" thickBot="1">
      <c r="A46" s="12"/>
      <c r="B46" s="13"/>
      <c r="C46" s="51"/>
      <c r="D46" s="51"/>
      <c r="E46" s="50"/>
      <c r="F46" s="15"/>
      <c r="G46" s="15"/>
      <c r="H46" s="15"/>
      <c r="I46" s="15"/>
      <c r="J46" s="15"/>
      <c r="K46" s="15"/>
      <c r="L46" s="61"/>
      <c r="M46" s="2"/>
    </row>
    <row r="47" spans="1:13" ht="27.75" customHeight="1" thickBot="1">
      <c r="A47" s="12"/>
      <c r="B47" s="13"/>
      <c r="C47" s="208" t="s">
        <v>42</v>
      </c>
      <c r="D47" s="209" t="s">
        <v>0</v>
      </c>
      <c r="E47" s="161" t="s">
        <v>1</v>
      </c>
      <c r="F47" s="162"/>
      <c r="G47" s="41" t="s">
        <v>10</v>
      </c>
      <c r="H47" s="15"/>
      <c r="I47" s="15"/>
      <c r="J47" s="21"/>
      <c r="K47" s="66" t="s">
        <v>29</v>
      </c>
    </row>
    <row r="48" spans="1:13" ht="27.75" customHeight="1">
      <c r="A48" s="12"/>
      <c r="B48" s="13"/>
      <c r="C48" s="208"/>
      <c r="D48" s="210"/>
      <c r="E48" s="163" t="s">
        <v>12</v>
      </c>
      <c r="F48" s="164"/>
      <c r="G48" s="42" t="s">
        <v>10</v>
      </c>
      <c r="H48" s="15"/>
      <c r="I48" s="15"/>
      <c r="J48" s="26"/>
      <c r="K48" s="262"/>
    </row>
    <row r="49" spans="1:11" ht="27.75" customHeight="1" thickBot="1">
      <c r="A49" s="12"/>
      <c r="B49" s="13"/>
      <c r="C49" s="67" t="s">
        <v>42</v>
      </c>
      <c r="D49" s="234" t="s">
        <v>11</v>
      </c>
      <c r="E49" s="235"/>
      <c r="F49" s="236"/>
      <c r="G49" s="43" t="s">
        <v>10</v>
      </c>
      <c r="H49" s="15"/>
      <c r="I49" s="15"/>
      <c r="J49" s="15"/>
      <c r="K49" s="263"/>
    </row>
    <row r="50" spans="1:11" ht="11.25" customHeight="1" thickBot="1">
      <c r="A50" s="12"/>
      <c r="B50" s="13"/>
      <c r="C50" s="14"/>
      <c r="D50" s="16"/>
      <c r="E50" s="17"/>
      <c r="F50" s="15"/>
      <c r="G50" s="15"/>
      <c r="H50" s="15"/>
      <c r="I50" s="15"/>
      <c r="J50" s="15"/>
      <c r="K50" s="263"/>
    </row>
    <row r="51" spans="1:11" ht="27" customHeight="1" thickBot="1">
      <c r="A51" s="1"/>
      <c r="B51" s="5"/>
      <c r="C51" s="226" t="s">
        <v>31</v>
      </c>
      <c r="D51" s="228" t="s">
        <v>33</v>
      </c>
      <c r="E51" s="228"/>
      <c r="F51" s="228"/>
      <c r="G51" s="68">
        <v>45300</v>
      </c>
      <c r="H51" s="7"/>
      <c r="I51" s="7"/>
      <c r="J51" s="7"/>
      <c r="K51" s="264"/>
    </row>
    <row r="52" spans="1:11" ht="27" customHeight="1" thickBot="1">
      <c r="A52" s="63"/>
      <c r="B52" s="64"/>
      <c r="C52" s="227"/>
      <c r="D52" s="229" t="s">
        <v>34</v>
      </c>
      <c r="E52" s="229"/>
      <c r="F52" s="229"/>
      <c r="G52" s="69">
        <v>45301</v>
      </c>
      <c r="H52" s="64"/>
      <c r="I52" s="8"/>
      <c r="J52" s="7"/>
      <c r="K52" s="15"/>
    </row>
    <row r="53" spans="1:11" ht="8.25" customHeight="1">
      <c r="A53" s="65"/>
      <c r="B53" s="65"/>
      <c r="C53" s="65"/>
      <c r="D53" s="65"/>
      <c r="E53" s="65"/>
      <c r="F53" s="65"/>
      <c r="G53" s="65"/>
      <c r="H53" s="65"/>
      <c r="I53" s="65"/>
      <c r="J53" s="65"/>
      <c r="K53" s="65"/>
    </row>
    <row r="54" spans="1:11" ht="354.95" customHeight="1">
      <c r="A54" s="230" t="s">
        <v>41</v>
      </c>
      <c r="B54" s="230"/>
      <c r="C54" s="230"/>
      <c r="D54" s="230"/>
      <c r="E54" s="230"/>
      <c r="F54" s="230"/>
      <c r="G54" s="230"/>
      <c r="H54" s="230"/>
      <c r="I54" s="230"/>
      <c r="J54" s="230"/>
      <c r="K54" s="230"/>
    </row>
    <row r="55" spans="1:11" ht="22.5" customHeight="1">
      <c r="A55" s="49"/>
      <c r="B55" s="49"/>
      <c r="C55" s="49"/>
      <c r="D55" s="49"/>
      <c r="E55" s="49"/>
      <c r="F55" s="49"/>
      <c r="G55" s="49"/>
      <c r="H55" s="49"/>
      <c r="I55" s="49"/>
      <c r="J55" s="49"/>
      <c r="K55" s="49"/>
    </row>
    <row r="56" spans="1:11" ht="22.5" customHeight="1">
      <c r="A56" s="49"/>
      <c r="B56" s="49"/>
      <c r="C56" s="49"/>
      <c r="D56" s="49"/>
      <c r="E56" s="49"/>
      <c r="F56" s="49"/>
      <c r="G56" s="49"/>
      <c r="H56" s="49"/>
      <c r="I56" s="49"/>
      <c r="J56" s="49"/>
      <c r="K56" s="49"/>
    </row>
    <row r="57" spans="1:11" ht="22.5" customHeight="1">
      <c r="A57" s="49"/>
      <c r="B57" s="49"/>
      <c r="C57" s="49"/>
      <c r="D57" s="49"/>
      <c r="E57" s="49"/>
      <c r="F57" s="49"/>
      <c r="G57" s="49"/>
      <c r="H57" s="49"/>
      <c r="I57" s="49"/>
      <c r="J57" s="49"/>
      <c r="K57" s="49"/>
    </row>
    <row r="58" spans="1:11" ht="22.5" customHeight="1">
      <c r="A58" s="49"/>
      <c r="B58" s="49"/>
      <c r="C58" s="49"/>
      <c r="D58" s="49"/>
      <c r="E58" s="49"/>
      <c r="F58" s="49"/>
      <c r="G58" s="49"/>
      <c r="H58" s="49"/>
      <c r="I58" s="49"/>
      <c r="J58" s="49"/>
      <c r="K58" s="49"/>
    </row>
    <row r="59" spans="1:11" ht="22.5" customHeight="1">
      <c r="A59" s="49"/>
      <c r="B59" s="49"/>
      <c r="C59" s="49"/>
      <c r="D59" s="49"/>
      <c r="E59" s="49"/>
      <c r="F59" s="49"/>
      <c r="G59" s="49"/>
      <c r="H59" s="49"/>
      <c r="I59" s="49"/>
      <c r="J59" s="49"/>
      <c r="K59" s="49"/>
    </row>
    <row r="60" spans="1:11" ht="22.5" customHeight="1">
      <c r="A60" s="49"/>
      <c r="B60" s="49"/>
      <c r="C60" s="49"/>
      <c r="D60" s="49"/>
      <c r="E60" s="49"/>
      <c r="F60" s="49"/>
      <c r="G60" s="49"/>
      <c r="H60" s="49"/>
      <c r="I60" s="49"/>
      <c r="J60" s="49"/>
      <c r="K60" s="49"/>
    </row>
    <row r="61" spans="1:11" ht="209.25" customHeight="1">
      <c r="A61" s="49"/>
      <c r="B61" s="49"/>
      <c r="C61" s="49"/>
      <c r="D61" s="49"/>
      <c r="E61" s="49"/>
      <c r="F61" s="49"/>
      <c r="G61" s="49"/>
      <c r="H61" s="49"/>
      <c r="I61" s="49"/>
      <c r="J61" s="49"/>
      <c r="K61" s="49"/>
    </row>
    <row r="62" spans="1:11">
      <c r="A62" s="1"/>
      <c r="B62" s="1"/>
      <c r="C62" s="2"/>
      <c r="D62" s="2"/>
      <c r="E62" s="2"/>
      <c r="F62" s="2"/>
      <c r="G62" s="2"/>
      <c r="H62" s="2"/>
      <c r="I62" s="2"/>
      <c r="J62" s="2"/>
      <c r="K62" s="2"/>
    </row>
    <row r="63" spans="1:11">
      <c r="A63" s="1"/>
      <c r="B63" s="1"/>
      <c r="C63" s="2"/>
      <c r="D63" s="2"/>
      <c r="E63" s="2"/>
      <c r="F63" s="2"/>
      <c r="G63" s="2"/>
      <c r="H63" s="2"/>
      <c r="I63" s="2"/>
      <c r="J63" s="2"/>
      <c r="K63" s="2"/>
    </row>
    <row r="64" spans="1:11" ht="11.25" customHeight="1">
      <c r="A64" s="1"/>
      <c r="B64" s="1"/>
      <c r="C64" s="2"/>
      <c r="D64" s="2"/>
      <c r="E64" s="2"/>
      <c r="F64" s="2"/>
      <c r="G64" s="2"/>
      <c r="H64" s="2"/>
      <c r="I64" s="2"/>
      <c r="J64" s="2"/>
      <c r="K64" s="2"/>
    </row>
    <row r="65" spans="1:11">
      <c r="A65" s="1"/>
      <c r="B65" s="1"/>
      <c r="C65" s="2"/>
      <c r="D65" s="2"/>
      <c r="E65" s="2"/>
      <c r="F65" s="2"/>
      <c r="G65" s="2"/>
      <c r="H65" s="2"/>
      <c r="I65" s="2"/>
      <c r="J65" s="2"/>
      <c r="K65" s="2"/>
    </row>
    <row r="66" spans="1:11">
      <c r="A66" s="1"/>
      <c r="B66" s="1"/>
      <c r="C66" s="2"/>
      <c r="D66" s="2"/>
      <c r="E66" s="2"/>
      <c r="F66" s="2"/>
      <c r="G66" s="2"/>
      <c r="H66" s="2"/>
      <c r="I66" s="2"/>
      <c r="J66" s="2"/>
      <c r="K66" s="2"/>
    </row>
    <row r="67" spans="1:11">
      <c r="A67" s="1"/>
      <c r="B67" s="1"/>
      <c r="C67" s="2"/>
      <c r="D67" s="2"/>
      <c r="E67" s="2"/>
      <c r="F67" s="2"/>
      <c r="G67" s="2"/>
      <c r="H67" s="2"/>
      <c r="I67" s="2"/>
      <c r="J67" s="2"/>
      <c r="K67" s="2"/>
    </row>
  </sheetData>
  <mergeCells count="65">
    <mergeCell ref="A54:K54"/>
    <mergeCell ref="E48:F48"/>
    <mergeCell ref="G39:K39"/>
    <mergeCell ref="G40:K40"/>
    <mergeCell ref="G41:K41"/>
    <mergeCell ref="C51:C52"/>
    <mergeCell ref="D51:F51"/>
    <mergeCell ref="D52:F52"/>
    <mergeCell ref="K48:K51"/>
    <mergeCell ref="A43:B45"/>
    <mergeCell ref="G30:K30"/>
    <mergeCell ref="G31:K31"/>
    <mergeCell ref="G32:K32"/>
    <mergeCell ref="D49:F49"/>
    <mergeCell ref="C44:D44"/>
    <mergeCell ref="G33:K33"/>
    <mergeCell ref="G34:K34"/>
    <mergeCell ref="G35:K35"/>
    <mergeCell ref="G36:K36"/>
    <mergeCell ref="G37:K37"/>
    <mergeCell ref="G38:K38"/>
    <mergeCell ref="G42:K42"/>
    <mergeCell ref="C47:C48"/>
    <mergeCell ref="D47:D48"/>
    <mergeCell ref="E47:F47"/>
    <mergeCell ref="G25:K25"/>
    <mergeCell ref="G26:K26"/>
    <mergeCell ref="G27:K27"/>
    <mergeCell ref="G28:K28"/>
    <mergeCell ref="G29:K29"/>
    <mergeCell ref="G20:K20"/>
    <mergeCell ref="G21:K21"/>
    <mergeCell ref="G22:K22"/>
    <mergeCell ref="G23:K23"/>
    <mergeCell ref="G24:K24"/>
    <mergeCell ref="G15:K15"/>
    <mergeCell ref="G16:K16"/>
    <mergeCell ref="G17:K17"/>
    <mergeCell ref="G18:K18"/>
    <mergeCell ref="G19:K19"/>
    <mergeCell ref="G14:K14"/>
    <mergeCell ref="A10:A11"/>
    <mergeCell ref="B10:B11"/>
    <mergeCell ref="C10:C11"/>
    <mergeCell ref="D10:D11"/>
    <mergeCell ref="E10:E11"/>
    <mergeCell ref="F10:F11"/>
    <mergeCell ref="G10:K11"/>
    <mergeCell ref="G12:K12"/>
    <mergeCell ref="G13:K13"/>
    <mergeCell ref="A6:D6"/>
    <mergeCell ref="E6:F6"/>
    <mergeCell ref="G6:I6"/>
    <mergeCell ref="J6:K6"/>
    <mergeCell ref="I1:K1"/>
    <mergeCell ref="A2:K2"/>
    <mergeCell ref="A4:B4"/>
    <mergeCell ref="C4:D4"/>
    <mergeCell ref="E4:F4"/>
    <mergeCell ref="G4:K4"/>
    <mergeCell ref="A5:B5"/>
    <mergeCell ref="C5:D5"/>
    <mergeCell ref="E5:F5"/>
    <mergeCell ref="G5:I5"/>
    <mergeCell ref="J5:K5"/>
  </mergeCells>
  <phoneticPr fontId="1"/>
  <conditionalFormatting sqref="A12:K42">
    <cfRule type="expression" dxfId="41" priority="7">
      <formula>$B12="Hol"</formula>
    </cfRule>
    <cfRule type="expression" dxfId="40" priority="8">
      <formula>$B12="Sun"</formula>
    </cfRule>
    <cfRule type="expression" dxfId="39" priority="9">
      <formula>$B12="Sat"</formula>
    </cfRule>
  </conditionalFormatting>
  <conditionalFormatting sqref="C4:D4">
    <cfRule type="expression" dxfId="38" priority="6">
      <formula>$C$4&lt;&gt;""</formula>
    </cfRule>
  </conditionalFormatting>
  <conditionalFormatting sqref="C5:D5">
    <cfRule type="expression" dxfId="37" priority="5">
      <formula>$C$5&lt;&gt;""</formula>
    </cfRule>
  </conditionalFormatting>
  <conditionalFormatting sqref="G4:K4">
    <cfRule type="expression" dxfId="36" priority="4">
      <formula>$G$4&lt;&gt;""</formula>
    </cfRule>
  </conditionalFormatting>
  <conditionalFormatting sqref="G5:I5">
    <cfRule type="expression" dxfId="35" priority="3">
      <formula>$G$5&lt;&gt;""</formula>
    </cfRule>
  </conditionalFormatting>
  <conditionalFormatting sqref="G6:I6">
    <cfRule type="expression" dxfId="34" priority="2">
      <formula>$G$6&lt;&gt;""</formula>
    </cfRule>
  </conditionalFormatting>
  <dataValidations count="1">
    <dataValidation type="list" allowBlank="1" showInputMessage="1" showErrorMessage="1" sqref="F12:F42" xr:uid="{00000000-0002-0000-0800-000001000000}">
      <formula1>"○"</formula1>
    </dataValidation>
  </dataValidations>
  <printOptions horizontalCentered="1" verticalCentered="1"/>
  <pageMargins left="0.39370078740157483" right="0.39370078740157483" top="0.39370078740157483" bottom="0.19685039370078741" header="0.51181102362204722" footer="0.51181102362204722"/>
  <pageSetup paperSize="9" scale="63" orientation="portrait" r:id="rId1"/>
  <headerFooter alignWithMargins="0"/>
  <rowBreaks count="1" manualBreakCount="1">
    <brk id="6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4E333826-8EE9-4E9E-A294-8E15C8BAC424}">
            <xm:f>Apr!$G$6&lt;&gt;""</xm:f>
            <x14:dxf>
              <fill>
                <patternFill patternType="none">
                  <bgColor auto="1"/>
                </patternFill>
              </fill>
            </x14:dxf>
          </x14:cfRule>
          <xm:sqref>G7:I8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vt:lpstr>
      <vt:lpstr>May</vt:lpstr>
      <vt:lpstr>Jun</vt:lpstr>
      <vt:lpstr>Jul</vt:lpstr>
      <vt:lpstr>Aug</vt:lpstr>
      <vt:lpstr>Sep</vt:lpstr>
      <vt:lpstr>Oct</vt:lpstr>
      <vt:lpstr>Nov</vt:lpstr>
      <vt:lpstr>Dec</vt:lpstr>
      <vt:lpstr>Jan</vt:lpstr>
      <vt:lpstr>Feb</vt:lpstr>
      <vt:lpstr>Mar</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2022-12-15T00:13:11Z</cp:lastPrinted>
  <dcterms:created xsi:type="dcterms:W3CDTF">2013-02-15T03:45:25Z</dcterms:created>
  <dcterms:modified xsi:type="dcterms:W3CDTF">2024-01-24T06:47:54Z</dcterms:modified>
</cp:coreProperties>
</file>