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mc:AlternateContent xmlns:mc="http://schemas.openxmlformats.org/markup-compatibility/2006">
    <mc:Choice Requires="x15">
      <x15ac:absPath xmlns:x15ac="http://schemas.microsoft.com/office/spreadsheetml/2010/11/ac" url="\\Ca03-ns2\研究企画課\学内共有\共有データ\05_人事関連\056_書式\04_裁量労働勤務表様式_HP掲載\2026年度\★1.勤務計画申請書_本務_特別招聘研究教員&amp;研究教員&amp;専門研究員&amp;研究員\"/>
    </mc:Choice>
  </mc:AlternateContent>
  <xr:revisionPtr revIDLastSave="0" documentId="13_ncr:101_{C324E9D3-AFA8-492E-BE0F-40F78E26A2C4}" xr6:coauthVersionLast="47" xr6:coauthVersionMax="47" xr10:uidLastSave="{00000000-0000-0000-0000-000000000000}"/>
  <bookViews>
    <workbookView xWindow="-110" yWindow="-110" windowWidth="19420" windowHeight="10300" tabRatio="747" xr2:uid="{00000000-000D-0000-FFFF-FFFF00000000}"/>
  </bookViews>
  <sheets>
    <sheet name="4月" sheetId="1" r:id="rId1"/>
    <sheet name="5月" sheetId="2" r:id="rId2"/>
    <sheet name="6月" sheetId="3" r:id="rId3"/>
    <sheet name="7月" sheetId="4" r:id="rId4"/>
    <sheet name="8月" sheetId="5" r:id="rId5"/>
    <sheet name="9月" sheetId="6" r:id="rId6"/>
    <sheet name="10月" sheetId="7" r:id="rId7"/>
    <sheet name="11月" sheetId="8" r:id="rId8"/>
    <sheet name="12月" sheetId="9" r:id="rId9"/>
    <sheet name="1月" sheetId="10" r:id="rId10"/>
    <sheet name="2月" sheetId="11" r:id="rId11"/>
    <sheet name="3月" sheetId="12" r:id="rId12"/>
  </sheets>
  <definedNames>
    <definedName name="_xlnm.Print_Area" localSheetId="6">'10月'!$A$1:$J$59</definedName>
    <definedName name="_xlnm.Print_Area" localSheetId="7">'11月'!$A$1:$J$58</definedName>
    <definedName name="_xlnm.Print_Area" localSheetId="8">'12月'!$A$1:$J$59</definedName>
    <definedName name="_xlnm.Print_Area" localSheetId="9">'1月'!$A$1:$J$59</definedName>
    <definedName name="_xlnm.Print_Area" localSheetId="10">'2月'!$A$1:$J$57</definedName>
    <definedName name="_xlnm.Print_Area" localSheetId="11">'3月'!$A$1:$J$59</definedName>
    <definedName name="_xlnm.Print_Area" localSheetId="0">'4月'!$A$1:$J$58</definedName>
    <definedName name="_xlnm.Print_Area" localSheetId="1">'5月'!$A$1:$J$59</definedName>
    <definedName name="_xlnm.Print_Area" localSheetId="2">'6月'!$A$1:$J$58</definedName>
    <definedName name="_xlnm.Print_Area" localSheetId="3">'7月'!$A$1:$J$59</definedName>
    <definedName name="_xlnm.Print_Area" localSheetId="4">'8月'!$A$1:$J$59</definedName>
    <definedName name="_xlnm.Print_Area" localSheetId="5">'9月'!$A$1:$J$58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2" l="1"/>
  <c r="B22" i="10" l="1"/>
  <c r="B34" i="8"/>
  <c r="B23" i="7"/>
  <c r="B25" i="6"/>
  <c r="B31" i="4"/>
  <c r="A31" i="4"/>
  <c r="A2" i="2"/>
  <c r="G6" i="12" l="1"/>
  <c r="G6" i="8"/>
  <c r="G6" i="11" l="1"/>
  <c r="G6" i="10"/>
  <c r="G6" i="9"/>
  <c r="G6" i="7"/>
  <c r="G6" i="6"/>
  <c r="G6" i="5"/>
  <c r="G6" i="4"/>
  <c r="G6" i="3"/>
  <c r="G5" i="12"/>
  <c r="G5" i="11"/>
  <c r="G5" i="10"/>
  <c r="G5" i="9"/>
  <c r="G5" i="8"/>
  <c r="G5" i="7"/>
  <c r="G5" i="6"/>
  <c r="G5" i="5"/>
  <c r="G5" i="4"/>
  <c r="G5" i="3"/>
  <c r="G6" i="2"/>
  <c r="G5" i="2"/>
  <c r="A2" i="4" l="1"/>
  <c r="A2" i="9" l="1"/>
  <c r="A2" i="12" l="1"/>
  <c r="A2" i="11"/>
  <c r="A2" i="10"/>
  <c r="A2" i="8"/>
  <c r="A2" i="7"/>
  <c r="A2" i="6"/>
  <c r="A2" i="5"/>
  <c r="A2" i="3"/>
  <c r="A11" i="2" l="1"/>
  <c r="B11" i="2" s="1"/>
  <c r="A12" i="2" l="1"/>
  <c r="A13" i="2" s="1"/>
  <c r="D5" i="12"/>
  <c r="G4" i="12"/>
  <c r="D4" i="12"/>
  <c r="D5" i="11"/>
  <c r="G4" i="11"/>
  <c r="D4" i="11"/>
  <c r="D5" i="10"/>
  <c r="G4" i="10"/>
  <c r="D4" i="10"/>
  <c r="D5" i="9"/>
  <c r="G4" i="9"/>
  <c r="D4" i="9"/>
  <c r="D5" i="8"/>
  <c r="G4" i="8"/>
  <c r="D4" i="8"/>
  <c r="D5" i="7"/>
  <c r="G4" i="7"/>
  <c r="D4" i="7"/>
  <c r="D5" i="6"/>
  <c r="G4" i="6"/>
  <c r="D4" i="6"/>
  <c r="D5" i="5"/>
  <c r="G4" i="5"/>
  <c r="D4" i="5"/>
  <c r="D5" i="4"/>
  <c r="G4" i="4"/>
  <c r="D4" i="4"/>
  <c r="D5" i="3"/>
  <c r="G4" i="3"/>
  <c r="D4" i="3"/>
  <c r="G4" i="2"/>
  <c r="D5" i="2"/>
  <c r="D4" i="2"/>
  <c r="B12" i="2" l="1"/>
  <c r="A14" i="2"/>
  <c r="A11" i="11"/>
  <c r="A12" i="11" s="1"/>
  <c r="A11" i="8"/>
  <c r="A12" i="8" s="1"/>
  <c r="A13" i="8" s="1"/>
  <c r="A11" i="6"/>
  <c r="A12" i="6" s="1"/>
  <c r="A11" i="12"/>
  <c r="B11" i="12" s="1"/>
  <c r="A11" i="10"/>
  <c r="A11" i="9"/>
  <c r="B11" i="9" s="1"/>
  <c r="A11" i="7"/>
  <c r="B11" i="7" s="1"/>
  <c r="A11" i="5"/>
  <c r="B11" i="5" s="1"/>
  <c r="A11" i="4"/>
  <c r="B11" i="4" s="1"/>
  <c r="A11" i="3"/>
  <c r="A12" i="3" s="1"/>
  <c r="A11" i="1"/>
  <c r="B11" i="1" s="1"/>
  <c r="A15" i="2" l="1"/>
  <c r="A12" i="1"/>
  <c r="B12" i="1" s="1"/>
  <c r="A12" i="5"/>
  <c r="B12" i="5" s="1"/>
  <c r="B12" i="11"/>
  <c r="A13" i="11"/>
  <c r="B11" i="11"/>
  <c r="B12" i="8"/>
  <c r="A14" i="8"/>
  <c r="B14" i="8" s="1"/>
  <c r="B11" i="8"/>
  <c r="B12" i="6"/>
  <c r="A13" i="6"/>
  <c r="B11" i="6"/>
  <c r="A12" i="12"/>
  <c r="A12" i="10"/>
  <c r="B12" i="10" s="1"/>
  <c r="A12" i="9"/>
  <c r="A12" i="7"/>
  <c r="A12" i="4"/>
  <c r="B12" i="3"/>
  <c r="A13" i="3"/>
  <c r="B11" i="3"/>
  <c r="A16" i="2" l="1"/>
  <c r="A13" i="5"/>
  <c r="B13" i="5" s="1"/>
  <c r="A13" i="1"/>
  <c r="B13" i="1" s="1"/>
  <c r="A14" i="11"/>
  <c r="B13" i="11"/>
  <c r="A14" i="6"/>
  <c r="B13" i="6"/>
  <c r="A13" i="12"/>
  <c r="B12" i="12"/>
  <c r="A13" i="10"/>
  <c r="B13" i="10" s="1"/>
  <c r="B12" i="9"/>
  <c r="A13" i="9"/>
  <c r="A13" i="7"/>
  <c r="B12" i="7"/>
  <c r="A13" i="4"/>
  <c r="B12" i="4"/>
  <c r="A14" i="3"/>
  <c r="B13" i="3"/>
  <c r="A14" i="5" l="1"/>
  <c r="A15" i="5" s="1"/>
  <c r="A14" i="1"/>
  <c r="B14" i="1" s="1"/>
  <c r="B14" i="11"/>
  <c r="A15" i="11"/>
  <c r="A15" i="8"/>
  <c r="B14" i="6"/>
  <c r="A15" i="6"/>
  <c r="B13" i="12"/>
  <c r="A14" i="12"/>
  <c r="A14" i="10"/>
  <c r="B14" i="10" s="1"/>
  <c r="B13" i="9"/>
  <c r="A14" i="9"/>
  <c r="B13" i="7"/>
  <c r="A14" i="7"/>
  <c r="B13" i="4"/>
  <c r="A14" i="4"/>
  <c r="B14" i="3"/>
  <c r="A15" i="3"/>
  <c r="B14" i="5" l="1"/>
  <c r="A15" i="1"/>
  <c r="B15" i="1" s="1"/>
  <c r="A16" i="11"/>
  <c r="B15" i="11"/>
  <c r="A16" i="8"/>
  <c r="B15" i="8"/>
  <c r="A16" i="6"/>
  <c r="B15" i="6"/>
  <c r="B14" i="12"/>
  <c r="A15" i="12"/>
  <c r="A15" i="10"/>
  <c r="B15" i="10" s="1"/>
  <c r="A15" i="9"/>
  <c r="B14" i="9"/>
  <c r="A15" i="7"/>
  <c r="B14" i="7"/>
  <c r="B15" i="5"/>
  <c r="A16" i="5"/>
  <c r="A15" i="4"/>
  <c r="B14" i="4"/>
  <c r="A16" i="3"/>
  <c r="B15" i="3"/>
  <c r="A16" i="1" l="1"/>
  <c r="B16" i="1" s="1"/>
  <c r="B16" i="11"/>
  <c r="A17" i="11"/>
  <c r="B16" i="8"/>
  <c r="A17" i="8"/>
  <c r="B16" i="6"/>
  <c r="A17" i="6"/>
  <c r="B15" i="12"/>
  <c r="A16" i="12"/>
  <c r="A16" i="10"/>
  <c r="B15" i="9"/>
  <c r="A16" i="9"/>
  <c r="B15" i="7"/>
  <c r="A16" i="7"/>
  <c r="A17" i="5"/>
  <c r="A18" i="5" s="1"/>
  <c r="B16" i="5"/>
  <c r="B15" i="4"/>
  <c r="A16" i="4"/>
  <c r="B16" i="3"/>
  <c r="A17" i="3"/>
  <c r="A17" i="2"/>
  <c r="A19" i="5" l="1"/>
  <c r="B18" i="5"/>
  <c r="A17" i="1"/>
  <c r="B17" i="1" s="1"/>
  <c r="A18" i="11"/>
  <c r="B17" i="11"/>
  <c r="A18" i="8"/>
  <c r="B17" i="8"/>
  <c r="A18" i="6"/>
  <c r="B17" i="6"/>
  <c r="B16" i="12"/>
  <c r="A17" i="12"/>
  <c r="A17" i="10"/>
  <c r="B16" i="10"/>
  <c r="B16" i="9"/>
  <c r="A17" i="9"/>
  <c r="A17" i="7"/>
  <c r="B16" i="7"/>
  <c r="B17" i="5"/>
  <c r="A17" i="4"/>
  <c r="B16" i="4"/>
  <c r="A18" i="3"/>
  <c r="B17" i="3"/>
  <c r="A18" i="2"/>
  <c r="B17" i="2"/>
  <c r="A20" i="5" l="1"/>
  <c r="B19" i="5"/>
  <c r="A18" i="1"/>
  <c r="B18" i="1" s="1"/>
  <c r="B18" i="11"/>
  <c r="A19" i="11"/>
  <c r="B18" i="8"/>
  <c r="A19" i="8"/>
  <c r="B18" i="6"/>
  <c r="A19" i="6"/>
  <c r="B17" i="12"/>
  <c r="A18" i="12"/>
  <c r="B17" i="10"/>
  <c r="A18" i="10"/>
  <c r="B18" i="10" s="1"/>
  <c r="B17" i="9"/>
  <c r="A18" i="9"/>
  <c r="B17" i="7"/>
  <c r="A18" i="7"/>
  <c r="B17" i="4"/>
  <c r="A18" i="4"/>
  <c r="B18" i="3"/>
  <c r="A19" i="3"/>
  <c r="B18" i="2"/>
  <c r="A19" i="2"/>
  <c r="A19" i="1" l="1"/>
  <c r="B19" i="1" s="1"/>
  <c r="A20" i="11"/>
  <c r="B19" i="11"/>
  <c r="A20" i="8"/>
  <c r="B19" i="8"/>
  <c r="A20" i="6"/>
  <c r="B19" i="6"/>
  <c r="A19" i="12"/>
  <c r="B18" i="12"/>
  <c r="A19" i="10"/>
  <c r="B19" i="10" s="1"/>
  <c r="A19" i="9"/>
  <c r="B18" i="9"/>
  <c r="B18" i="7"/>
  <c r="A19" i="7"/>
  <c r="B19" i="7" s="1"/>
  <c r="A19" i="4"/>
  <c r="B18" i="4"/>
  <c r="A20" i="3"/>
  <c r="B19" i="3"/>
  <c r="A20" i="2"/>
  <c r="B19" i="2"/>
  <c r="B20" i="11" l="1"/>
  <c r="A21" i="11"/>
  <c r="A20" i="1"/>
  <c r="B20" i="1" s="1"/>
  <c r="B20" i="8"/>
  <c r="A21" i="8"/>
  <c r="B20" i="6"/>
  <c r="A21" i="6"/>
  <c r="B19" i="12"/>
  <c r="A20" i="12"/>
  <c r="A20" i="10"/>
  <c r="B19" i="9"/>
  <c r="A20" i="9"/>
  <c r="A20" i="7"/>
  <c r="B20" i="7" s="1"/>
  <c r="A21" i="5"/>
  <c r="A22" i="5" s="1"/>
  <c r="B22" i="5" s="1"/>
  <c r="B19" i="4"/>
  <c r="A20" i="4"/>
  <c r="B20" i="3"/>
  <c r="A21" i="3"/>
  <c r="B20" i="2"/>
  <c r="A21" i="2"/>
  <c r="A21" i="10" l="1"/>
  <c r="B20" i="10"/>
  <c r="A23" i="5"/>
  <c r="A21" i="1"/>
  <c r="B21" i="1" s="1"/>
  <c r="A22" i="11"/>
  <c r="B22" i="11" s="1"/>
  <c r="A22" i="8"/>
  <c r="B21" i="8"/>
  <c r="A22" i="6"/>
  <c r="B21" i="6"/>
  <c r="B20" i="12"/>
  <c r="A21" i="12"/>
  <c r="A21" i="9"/>
  <c r="B20" i="9"/>
  <c r="A21" i="7"/>
  <c r="B21" i="7" s="1"/>
  <c r="A21" i="4"/>
  <c r="B20" i="4"/>
  <c r="A22" i="3"/>
  <c r="B21" i="3"/>
  <c r="A22" i="2"/>
  <c r="B21" i="2"/>
  <c r="A24" i="5" l="1"/>
  <c r="B23" i="5"/>
  <c r="A22" i="1"/>
  <c r="B22" i="1" s="1"/>
  <c r="A23" i="11"/>
  <c r="B23" i="11" s="1"/>
  <c r="B22" i="8"/>
  <c r="A23" i="8"/>
  <c r="B22" i="6"/>
  <c r="A23" i="6"/>
  <c r="B21" i="12"/>
  <c r="A22" i="12"/>
  <c r="A22" i="10"/>
  <c r="A23" i="10" s="1"/>
  <c r="B23" i="10" s="1"/>
  <c r="B21" i="9"/>
  <c r="A22" i="9"/>
  <c r="A22" i="7"/>
  <c r="B21" i="4"/>
  <c r="A22" i="4"/>
  <c r="B22" i="3"/>
  <c r="A23" i="3"/>
  <c r="B22" i="2"/>
  <c r="A23" i="2"/>
  <c r="A25" i="5" l="1"/>
  <c r="B24" i="5"/>
  <c r="A23" i="1"/>
  <c r="B23" i="1" s="1"/>
  <c r="A24" i="11"/>
  <c r="A24" i="8"/>
  <c r="B23" i="8"/>
  <c r="A24" i="6"/>
  <c r="B23" i="6"/>
  <c r="A23" i="12"/>
  <c r="B22" i="12"/>
  <c r="A23" i="9"/>
  <c r="B22" i="9"/>
  <c r="A23" i="7"/>
  <c r="A23" i="4"/>
  <c r="B22" i="4"/>
  <c r="A24" i="3"/>
  <c r="B23" i="3"/>
  <c r="A24" i="2"/>
  <c r="B23" i="2"/>
  <c r="A26" i="5" l="1"/>
  <c r="B25" i="5"/>
  <c r="A24" i="1"/>
  <c r="B24" i="1" s="1"/>
  <c r="B24" i="11"/>
  <c r="A25" i="11"/>
  <c r="B24" i="8"/>
  <c r="A25" i="8"/>
  <c r="B24" i="6"/>
  <c r="A25" i="6"/>
  <c r="A26" i="6" s="1"/>
  <c r="B26" i="6" s="1"/>
  <c r="B23" i="12"/>
  <c r="A24" i="12"/>
  <c r="A24" i="10"/>
  <c r="B23" i="9"/>
  <c r="A24" i="9"/>
  <c r="A24" i="7"/>
  <c r="B24" i="7" s="1"/>
  <c r="B23" i="4"/>
  <c r="A24" i="4"/>
  <c r="B24" i="3"/>
  <c r="A25" i="3"/>
  <c r="B24" i="2"/>
  <c r="A25" i="2"/>
  <c r="A27" i="5" l="1"/>
  <c r="B26" i="5"/>
  <c r="A25" i="1"/>
  <c r="B25" i="1" s="1"/>
  <c r="A26" i="11"/>
  <c r="B26" i="11" s="1"/>
  <c r="B25" i="11"/>
  <c r="A26" i="8"/>
  <c r="B25" i="8"/>
  <c r="B24" i="12"/>
  <c r="A25" i="12"/>
  <c r="A25" i="10"/>
  <c r="B24" i="10"/>
  <c r="A25" i="9"/>
  <c r="B24" i="9"/>
  <c r="A25" i="7"/>
  <c r="B25" i="7" s="1"/>
  <c r="A25" i="4"/>
  <c r="B25" i="4" s="1"/>
  <c r="B24" i="4"/>
  <c r="A26" i="3"/>
  <c r="B25" i="3"/>
  <c r="A26" i="2"/>
  <c r="B25" i="2"/>
  <c r="A28" i="5" l="1"/>
  <c r="B28" i="5" s="1"/>
  <c r="B27" i="5"/>
  <c r="A26" i="1"/>
  <c r="B26" i="1" s="1"/>
  <c r="A27" i="11"/>
  <c r="B27" i="11" s="1"/>
  <c r="B26" i="8"/>
  <c r="A27" i="8"/>
  <c r="A27" i="6"/>
  <c r="B25" i="12"/>
  <c r="A26" i="12"/>
  <c r="B25" i="10"/>
  <c r="A26" i="10"/>
  <c r="B25" i="9"/>
  <c r="A26" i="9"/>
  <c r="A26" i="7"/>
  <c r="B26" i="7" s="1"/>
  <c r="A26" i="4"/>
  <c r="B26" i="3"/>
  <c r="A27" i="3"/>
  <c r="B26" i="2"/>
  <c r="A27" i="2"/>
  <c r="A27" i="1" l="1"/>
  <c r="B27" i="1" s="1"/>
  <c r="A28" i="11"/>
  <c r="A28" i="8"/>
  <c r="B27" i="8"/>
  <c r="A28" i="6"/>
  <c r="B28" i="6" s="1"/>
  <c r="B27" i="6"/>
  <c r="B26" i="12"/>
  <c r="A27" i="12"/>
  <c r="A27" i="10"/>
  <c r="B26" i="10"/>
  <c r="A27" i="9"/>
  <c r="B26" i="9"/>
  <c r="A27" i="7"/>
  <c r="B27" i="7" s="1"/>
  <c r="A27" i="4"/>
  <c r="B27" i="4" s="1"/>
  <c r="B26" i="4"/>
  <c r="A28" i="3"/>
  <c r="B27" i="3"/>
  <c r="A28" i="2"/>
  <c r="B27" i="2"/>
  <c r="A28" i="1" l="1"/>
  <c r="B28" i="1" s="1"/>
  <c r="B28" i="11"/>
  <c r="A29" i="11"/>
  <c r="B28" i="8"/>
  <c r="A29" i="8"/>
  <c r="A29" i="6"/>
  <c r="B29" i="6" s="1"/>
  <c r="B27" i="12"/>
  <c r="A28" i="12"/>
  <c r="B27" i="10"/>
  <c r="A28" i="10"/>
  <c r="B27" i="9"/>
  <c r="A28" i="9"/>
  <c r="A28" i="7"/>
  <c r="B28" i="7" s="1"/>
  <c r="A29" i="5"/>
  <c r="A28" i="4"/>
  <c r="B28" i="4" s="1"/>
  <c r="B28" i="3"/>
  <c r="A29" i="3"/>
  <c r="B28" i="2"/>
  <c r="A29" i="2"/>
  <c r="B29" i="2" s="1"/>
  <c r="A29" i="1" l="1"/>
  <c r="B29" i="1" s="1"/>
  <c r="A30" i="11"/>
  <c r="B30" i="11" s="1"/>
  <c r="B29" i="11"/>
  <c r="A30" i="8"/>
  <c r="B29" i="8"/>
  <c r="A30" i="6"/>
  <c r="B30" i="6" s="1"/>
  <c r="B28" i="12"/>
  <c r="A29" i="12"/>
  <c r="A30" i="12" s="1"/>
  <c r="A29" i="10"/>
  <c r="B28" i="10"/>
  <c r="A29" i="9"/>
  <c r="B28" i="9"/>
  <c r="A29" i="7"/>
  <c r="B29" i="7" s="1"/>
  <c r="B29" i="5"/>
  <c r="A30" i="5"/>
  <c r="A29" i="4"/>
  <c r="A30" i="3"/>
  <c r="B29" i="3"/>
  <c r="A30" i="2"/>
  <c r="A31" i="6" l="1"/>
  <c r="A30" i="1"/>
  <c r="B30" i="1" s="1"/>
  <c r="A31" i="11"/>
  <c r="B30" i="8"/>
  <c r="A31" i="8"/>
  <c r="B29" i="12"/>
  <c r="B29" i="10"/>
  <c r="A30" i="10"/>
  <c r="B29" i="9"/>
  <c r="A30" i="9"/>
  <c r="A30" i="7"/>
  <c r="B30" i="7" s="1"/>
  <c r="A31" i="5"/>
  <c r="B30" i="5"/>
  <c r="B29" i="4"/>
  <c r="A30" i="4"/>
  <c r="B30" i="3"/>
  <c r="A31" i="3"/>
  <c r="B30" i="2"/>
  <c r="A31" i="2"/>
  <c r="A32" i="6" l="1"/>
  <c r="A31" i="1"/>
  <c r="B31" i="1" s="1"/>
  <c r="A32" i="11"/>
  <c r="A33" i="11" s="1"/>
  <c r="B31" i="11"/>
  <c r="A32" i="8"/>
  <c r="A33" i="8" s="1"/>
  <c r="B31" i="8"/>
  <c r="A31" i="12"/>
  <c r="B31" i="12" s="1"/>
  <c r="A31" i="10"/>
  <c r="B30" i="10"/>
  <c r="A31" i="9"/>
  <c r="B30" i="9"/>
  <c r="A31" i="7"/>
  <c r="A32" i="7" s="1"/>
  <c r="B32" i="7" s="1"/>
  <c r="B31" i="5"/>
  <c r="A32" i="5"/>
  <c r="A32" i="3"/>
  <c r="B31" i="3"/>
  <c r="A32" i="2"/>
  <c r="B31" i="2"/>
  <c r="A33" i="6" l="1"/>
  <c r="A32" i="1"/>
  <c r="B32" i="1" s="1"/>
  <c r="B32" i="11"/>
  <c r="A34" i="11"/>
  <c r="B34" i="11" s="1"/>
  <c r="B32" i="8"/>
  <c r="A32" i="12"/>
  <c r="B31" i="10"/>
  <c r="A32" i="10"/>
  <c r="B31" i="9"/>
  <c r="A32" i="9"/>
  <c r="B31" i="7"/>
  <c r="A33" i="5"/>
  <c r="B32" i="5"/>
  <c r="A32" i="4"/>
  <c r="B32" i="3"/>
  <c r="A33" i="3"/>
  <c r="B32" i="2"/>
  <c r="A33" i="2"/>
  <c r="A33" i="4" l="1"/>
  <c r="B32" i="4"/>
  <c r="A33" i="1"/>
  <c r="B33" i="1" s="1"/>
  <c r="A34" i="8"/>
  <c r="A34" i="6"/>
  <c r="A33" i="12"/>
  <c r="A33" i="10"/>
  <c r="B32" i="10"/>
  <c r="A33" i="9"/>
  <c r="B33" i="9" s="1"/>
  <c r="B32" i="9"/>
  <c r="A33" i="7"/>
  <c r="B33" i="5"/>
  <c r="A34" i="5"/>
  <c r="A34" i="3"/>
  <c r="B33" i="3"/>
  <c r="A34" i="2"/>
  <c r="B33" i="2"/>
  <c r="A34" i="4" l="1"/>
  <c r="B34" i="4" s="1"/>
  <c r="B33" i="4"/>
  <c r="A34" i="1"/>
  <c r="B34" i="1" s="1"/>
  <c r="A35" i="11"/>
  <c r="A36" i="11" s="1"/>
  <c r="A37" i="11" s="1"/>
  <c r="A38" i="11" s="1"/>
  <c r="A35" i="8"/>
  <c r="B34" i="6"/>
  <c r="A35" i="6"/>
  <c r="B33" i="12"/>
  <c r="A34" i="12"/>
  <c r="B33" i="10"/>
  <c r="A34" i="10"/>
  <c r="A34" i="9"/>
  <c r="B33" i="7"/>
  <c r="A34" i="7"/>
  <c r="A35" i="5"/>
  <c r="B34" i="5"/>
  <c r="B34" i="3"/>
  <c r="A35" i="3"/>
  <c r="B34" i="2"/>
  <c r="A35" i="2"/>
  <c r="B37" i="11" l="1"/>
  <c r="A35" i="1"/>
  <c r="B35" i="1" s="1"/>
  <c r="B35" i="11"/>
  <c r="A36" i="8"/>
  <c r="B35" i="8"/>
  <c r="A36" i="6"/>
  <c r="B35" i="6"/>
  <c r="A35" i="12"/>
  <c r="B34" i="12"/>
  <c r="A35" i="10"/>
  <c r="B34" i="10"/>
  <c r="A35" i="9"/>
  <c r="B34" i="9"/>
  <c r="B34" i="7"/>
  <c r="A35" i="7"/>
  <c r="B35" i="5"/>
  <c r="A36" i="5"/>
  <c r="A35" i="4"/>
  <c r="A36" i="3"/>
  <c r="B35" i="3"/>
  <c r="A36" i="2"/>
  <c r="B35" i="2"/>
  <c r="B38" i="11" l="1"/>
  <c r="A36" i="1"/>
  <c r="B36" i="1" s="1"/>
  <c r="B36" i="11"/>
  <c r="B36" i="8"/>
  <c r="A37" i="8"/>
  <c r="B36" i="6"/>
  <c r="A37" i="6"/>
  <c r="B35" i="12"/>
  <c r="A36" i="12"/>
  <c r="B35" i="10"/>
  <c r="A36" i="10"/>
  <c r="B35" i="9"/>
  <c r="A36" i="9"/>
  <c r="B35" i="7"/>
  <c r="A36" i="7"/>
  <c r="A37" i="5"/>
  <c r="B36" i="5"/>
  <c r="B35" i="4"/>
  <c r="A36" i="4"/>
  <c r="B36" i="3"/>
  <c r="A37" i="3"/>
  <c r="B36" i="2"/>
  <c r="A37" i="2"/>
  <c r="A37" i="9" l="1"/>
  <c r="A38" i="9" s="1"/>
  <c r="B36" i="9"/>
  <c r="B37" i="9"/>
  <c r="A37" i="1"/>
  <c r="B37" i="1" s="1"/>
  <c r="A38" i="8"/>
  <c r="B37" i="8"/>
  <c r="A38" i="6"/>
  <c r="B37" i="6"/>
  <c r="B36" i="12"/>
  <c r="A37" i="12"/>
  <c r="A37" i="10"/>
  <c r="B36" i="10"/>
  <c r="A37" i="7"/>
  <c r="B36" i="7"/>
  <c r="B37" i="5"/>
  <c r="A38" i="5"/>
  <c r="A37" i="4"/>
  <c r="B36" i="4"/>
  <c r="A38" i="3"/>
  <c r="B37" i="3"/>
  <c r="A38" i="2"/>
  <c r="B37" i="2"/>
  <c r="B38" i="9" l="1"/>
  <c r="A39" i="9"/>
  <c r="A39" i="11"/>
  <c r="B39" i="11" s="1"/>
  <c r="A38" i="1"/>
  <c r="B38" i="8"/>
  <c r="A39" i="8"/>
  <c r="B38" i="6"/>
  <c r="A39" i="6"/>
  <c r="B37" i="12"/>
  <c r="A38" i="12"/>
  <c r="B37" i="10"/>
  <c r="A38" i="10"/>
  <c r="B37" i="7"/>
  <c r="A38" i="7"/>
  <c r="A39" i="5"/>
  <c r="B38" i="5"/>
  <c r="B37" i="4"/>
  <c r="A38" i="4"/>
  <c r="B38" i="3"/>
  <c r="A39" i="3"/>
  <c r="B38" i="2"/>
  <c r="A39" i="2"/>
  <c r="B39" i="9" l="1"/>
  <c r="A40" i="9"/>
  <c r="A41" i="9" s="1"/>
  <c r="A39" i="1"/>
  <c r="A40" i="1" s="1"/>
  <c r="B40" i="1" s="1"/>
  <c r="B38" i="1"/>
  <c r="A40" i="8"/>
  <c r="B40" i="8" s="1"/>
  <c r="B39" i="8"/>
  <c r="A40" i="6"/>
  <c r="B40" i="6" s="1"/>
  <c r="B39" i="6"/>
  <c r="B38" i="12"/>
  <c r="A39" i="12"/>
  <c r="A39" i="10"/>
  <c r="B38" i="10"/>
  <c r="B38" i="7"/>
  <c r="A39" i="7"/>
  <c r="B39" i="5"/>
  <c r="A40" i="5"/>
  <c r="A39" i="4"/>
  <c r="B38" i="4"/>
  <c r="A40" i="3"/>
  <c r="B40" i="3" s="1"/>
  <c r="B39" i="3"/>
  <c r="A40" i="2"/>
  <c r="B39" i="2"/>
  <c r="B39" i="12" l="1"/>
  <c r="A40" i="12"/>
  <c r="B39" i="10"/>
  <c r="A40" i="10"/>
  <c r="B39" i="7"/>
  <c r="A40" i="7"/>
  <c r="A41" i="5"/>
  <c r="B41" i="5" s="1"/>
  <c r="B40" i="5"/>
  <c r="B39" i="4"/>
  <c r="A40" i="4"/>
  <c r="B40" i="2"/>
  <c r="A41" i="2"/>
  <c r="B41" i="2" s="1"/>
  <c r="A41" i="12" l="1"/>
  <c r="B41" i="12" s="1"/>
  <c r="B40" i="12"/>
  <c r="A41" i="10"/>
  <c r="B41" i="10" s="1"/>
  <c r="B40" i="10"/>
  <c r="B41" i="9"/>
  <c r="B40" i="9"/>
  <c r="A41" i="7"/>
  <c r="B41" i="7" s="1"/>
  <c r="B40" i="7"/>
  <c r="A41" i="4"/>
  <c r="B41" i="4" s="1"/>
  <c r="B4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小西 香苗</author>
    <author>高木 麻衣子</author>
    <author>ishino-a</author>
  </authors>
  <commentList>
    <comment ref="A3" authorId="0" shapeId="0" xr:uid="{00000000-0006-0000-0000-000001000000}">
      <text>
        <r>
          <rPr>
            <b/>
            <sz val="10"/>
            <color indexed="81"/>
            <rFont val="ＭＳ Ｐゴシック"/>
            <family val="3"/>
            <charset val="128"/>
          </rPr>
          <t>4月シートの黄色枠内を入力すると、
5月～3月まで自動表示されます</t>
        </r>
      </text>
    </comment>
    <comment ref="F5" authorId="1" shapeId="0" xr:uid="{DBC1DB30-B2F3-4266-91C3-B1FF1782583E}">
      <text>
        <r>
          <rPr>
            <b/>
            <sz val="9"/>
            <color indexed="10"/>
            <rFont val="MS P ゴシック"/>
            <family val="3"/>
            <charset val="128"/>
          </rPr>
          <t>氏名の記入は必須
但し確認用押印及び署名（サイン）は不要</t>
        </r>
      </text>
    </comment>
    <comment ref="F6" authorId="0" shapeId="0" xr:uid="{40276278-3AC2-48BC-9FDE-29F73685101F}">
      <text>
        <r>
          <rPr>
            <b/>
            <sz val="10"/>
            <color indexed="10"/>
            <rFont val="MS P ゴシック"/>
            <family val="3"/>
            <charset val="128"/>
          </rPr>
          <t>氏名の記入は必須</t>
        </r>
        <r>
          <rPr>
            <b/>
            <sz val="10"/>
            <color indexed="81"/>
            <rFont val="MS P ゴシック"/>
            <family val="3"/>
            <charset val="128"/>
          </rPr>
          <t xml:space="preserve">
</t>
        </r>
        <r>
          <rPr>
            <b/>
            <sz val="10"/>
            <color indexed="10"/>
            <rFont val="MS P ゴシック"/>
            <family val="3"/>
            <charset val="128"/>
          </rPr>
          <t>但し確認用押印及び署名（サイン）は不要</t>
        </r>
      </text>
    </comment>
    <comment ref="C11" authorId="2" shapeId="0" xr:uid="{00000000-0006-0000-0000-000002000000}">
      <text>
        <r>
          <rPr>
            <sz val="9"/>
            <color indexed="81"/>
            <rFont val="ＭＳ Ｐゴシック"/>
            <family val="3"/>
            <charset val="128"/>
          </rPr>
          <t>休日にやむなく出勤される場合は、
振替休日を取得してください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460D7E2A-DBA6-4E24-A5E7-911C18F099C4}">
      <text>
        <r>
          <rPr>
            <b/>
            <sz val="10"/>
            <color indexed="81"/>
            <rFont val="ＭＳ Ｐゴシック"/>
            <family val="3"/>
            <charset val="128"/>
          </rPr>
          <t>4月シートの黄色枠内を入力すると、
5月～3月まで自動表示されます</t>
        </r>
      </text>
    </comment>
    <comment ref="C11" authorId="1" shapeId="0" xr:uid="{CACA4688-BB56-4E0F-9B40-8C590BEADEE2}">
      <text>
        <r>
          <rPr>
            <sz val="9"/>
            <color indexed="81"/>
            <rFont val="ＭＳ Ｐゴシック"/>
            <family val="3"/>
            <charset val="128"/>
          </rPr>
          <t>休日にやむなく出勤される場合は、
振替休日を取得してください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2F1108E5-8F99-44E5-A4F0-2A4B77FD9DDB}">
      <text>
        <r>
          <rPr>
            <b/>
            <sz val="10"/>
            <color indexed="81"/>
            <rFont val="ＭＳ Ｐゴシック"/>
            <family val="3"/>
            <charset val="128"/>
          </rPr>
          <t>4月シートの黄色枠内を入力すると、
5月～3月まで自動表示されます</t>
        </r>
      </text>
    </comment>
    <comment ref="C11" authorId="1" shapeId="0" xr:uid="{7A4BC2E1-3571-4DF0-BD91-EB85AEDBBE66}">
      <text>
        <r>
          <rPr>
            <sz val="9"/>
            <color indexed="81"/>
            <rFont val="ＭＳ Ｐゴシック"/>
            <family val="3"/>
            <charset val="128"/>
          </rPr>
          <t>休日にやむなく出勤される場合は、
振替休日を取得してください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787DA74F-435B-4F82-930F-B0A80A6F4BF2}">
      <text>
        <r>
          <rPr>
            <b/>
            <sz val="10"/>
            <color indexed="81"/>
            <rFont val="ＭＳ Ｐゴシック"/>
            <family val="3"/>
            <charset val="128"/>
          </rPr>
          <t>4月シートの黄色枠内を入力すると、
5月～3月まで自動表示されます</t>
        </r>
      </text>
    </comment>
    <comment ref="C11" authorId="1" shapeId="0" xr:uid="{E649E2DD-5AFF-4400-8971-111D542076FB}">
      <text>
        <r>
          <rPr>
            <sz val="9"/>
            <color indexed="81"/>
            <rFont val="ＭＳ Ｐゴシック"/>
            <family val="3"/>
            <charset val="128"/>
          </rPr>
          <t>休日にやむなく出勤される場合は、
振替休日を取得してください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D27B6EF0-D7DC-418A-83CA-C028AD220125}">
      <text>
        <r>
          <rPr>
            <b/>
            <sz val="10"/>
            <color indexed="81"/>
            <rFont val="ＭＳ Ｐゴシック"/>
            <family val="3"/>
            <charset val="128"/>
          </rPr>
          <t>4月シートの黄色枠内を入力すると、
5月～3月まで自動表示されます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9247D670-A2DF-451C-B979-E717F6EFE367}">
      <text>
        <r>
          <rPr>
            <b/>
            <sz val="10"/>
            <color indexed="81"/>
            <rFont val="ＭＳ Ｐゴシック"/>
            <family val="3"/>
            <charset val="128"/>
          </rPr>
          <t>4月シートの黄色枠内を入力すると、
5月～3月まで自動表示されます</t>
        </r>
      </text>
    </comment>
    <comment ref="C11" authorId="1" shapeId="0" xr:uid="{7C28927B-BC66-43B6-B310-8F9BF6FEF0CE}">
      <text>
        <r>
          <rPr>
            <sz val="9"/>
            <color indexed="81"/>
            <rFont val="ＭＳ Ｐゴシック"/>
            <family val="3"/>
            <charset val="128"/>
          </rPr>
          <t>休日にやむなく出勤される場合は、
振替休日を取得してください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631C70C6-F3D8-466A-9B57-040D862B160D}">
      <text>
        <r>
          <rPr>
            <b/>
            <sz val="10"/>
            <color indexed="81"/>
            <rFont val="ＭＳ Ｐゴシック"/>
            <family val="3"/>
            <charset val="128"/>
          </rPr>
          <t>4月シートの黄色枠内を入力すると、
5月～3月まで自動表示されます</t>
        </r>
      </text>
    </comment>
    <comment ref="C11" authorId="1" shapeId="0" xr:uid="{9CE9FFE0-E4A7-4DAD-955B-7071F19002F1}">
      <text>
        <r>
          <rPr>
            <sz val="9"/>
            <color indexed="81"/>
            <rFont val="ＭＳ Ｐゴシック"/>
            <family val="3"/>
            <charset val="128"/>
          </rPr>
          <t>休日にやむなく出勤される場合は、
振替休日を取得してください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40A90A20-0749-4587-A37E-E4D95D9FC620}">
      <text>
        <r>
          <rPr>
            <b/>
            <sz val="10"/>
            <color indexed="81"/>
            <rFont val="ＭＳ Ｐゴシック"/>
            <family val="3"/>
            <charset val="128"/>
          </rPr>
          <t>4月シートの黄色枠内を入力すると、
5月～3月まで自動表示されます</t>
        </r>
      </text>
    </comment>
    <comment ref="C11" authorId="1" shapeId="0" xr:uid="{C15B8B8D-A3EC-456A-9253-982F5E82D3D2}">
      <text>
        <r>
          <rPr>
            <sz val="9"/>
            <color indexed="81"/>
            <rFont val="ＭＳ Ｐゴシック"/>
            <family val="3"/>
            <charset val="128"/>
          </rPr>
          <t>休日にやむなく出勤される場合は、
振替休日を取得してください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C66F5085-82B9-4A92-BB36-44AAE996B970}">
      <text>
        <r>
          <rPr>
            <b/>
            <sz val="10"/>
            <color indexed="81"/>
            <rFont val="ＭＳ Ｐゴシック"/>
            <family val="3"/>
            <charset val="128"/>
          </rPr>
          <t>4月シートの黄色枠内を入力すると、
5月～3月まで自動表示されます</t>
        </r>
      </text>
    </comment>
    <comment ref="C11" authorId="1" shapeId="0" xr:uid="{68D2F84A-A77C-442C-A465-6163A0A09C8B}">
      <text>
        <r>
          <rPr>
            <sz val="9"/>
            <color indexed="81"/>
            <rFont val="ＭＳ Ｐゴシック"/>
            <family val="3"/>
            <charset val="128"/>
          </rPr>
          <t>休日にやむなく出勤される場合は、
振替休日を取得してください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6CB713DA-53F6-4E92-9640-6E87F4C1A65D}">
      <text>
        <r>
          <rPr>
            <b/>
            <sz val="10"/>
            <color indexed="81"/>
            <rFont val="ＭＳ Ｐゴシック"/>
            <family val="3"/>
            <charset val="128"/>
          </rPr>
          <t>4月シートの黄色枠内を入力すると、
5月～3月まで自動表示されます</t>
        </r>
      </text>
    </comment>
    <comment ref="C11" authorId="1" shapeId="0" xr:uid="{673D44F6-1FCB-454D-BF40-42D7946B2200}">
      <text>
        <r>
          <rPr>
            <sz val="9"/>
            <color indexed="81"/>
            <rFont val="ＭＳ Ｐゴシック"/>
            <family val="3"/>
            <charset val="128"/>
          </rPr>
          <t>休日にやむなく出勤される場合は、
振替休日を取得してください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8F130B2A-1BF3-4F13-864B-79BEAF9BE49F}">
      <text>
        <r>
          <rPr>
            <b/>
            <sz val="10"/>
            <color indexed="81"/>
            <rFont val="ＭＳ Ｐゴシック"/>
            <family val="3"/>
            <charset val="128"/>
          </rPr>
          <t>4月シートの黄色枠内を入力すると、
5月～3月まで自動表示されます</t>
        </r>
      </text>
    </comment>
    <comment ref="C11" authorId="1" shapeId="0" xr:uid="{956F4D5B-52BD-424D-B67B-A9998B084554}">
      <text>
        <r>
          <rPr>
            <sz val="9"/>
            <color indexed="81"/>
            <rFont val="ＭＳ Ｐゴシック"/>
            <family val="3"/>
            <charset val="128"/>
          </rPr>
          <t>休日にやむなく出勤される場合は、
振替休日を取得してください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44F2CBF2-6E3C-4640-82F5-E105CE5B56D7}">
      <text>
        <r>
          <rPr>
            <b/>
            <sz val="10"/>
            <color indexed="81"/>
            <rFont val="ＭＳ Ｐゴシック"/>
            <family val="3"/>
            <charset val="128"/>
          </rPr>
          <t>4月シートの黄色枠内を入力すると、
5月～3月まで自動表示されます</t>
        </r>
      </text>
    </comment>
    <comment ref="C11" authorId="1" shapeId="0" xr:uid="{397BEBA9-764F-46B8-BCEC-7640F3252CBA}">
      <text>
        <r>
          <rPr>
            <sz val="9"/>
            <color indexed="81"/>
            <rFont val="ＭＳ Ｐゴシック"/>
            <family val="3"/>
            <charset val="128"/>
          </rPr>
          <t>休日にやむなく出勤される場合は、
振替休日を取得してください</t>
        </r>
      </text>
    </comment>
  </commentList>
</comments>
</file>

<file path=xl/sharedStrings.xml><?xml version="1.0" encoding="utf-8"?>
<sst xmlns="http://schemas.openxmlformats.org/spreadsheetml/2006/main" count="455" uniqueCount="38">
  <si>
    <t>日</t>
    <rPh sb="0" eb="1">
      <t>ニチ</t>
    </rPh>
    <phoneticPr fontId="2"/>
  </si>
  <si>
    <t>曜</t>
    <rPh sb="0" eb="1">
      <t>ヨウ</t>
    </rPh>
    <phoneticPr fontId="2"/>
  </si>
  <si>
    <t>所　属</t>
    <rPh sb="0" eb="1">
      <t>トコロ</t>
    </rPh>
    <rPh sb="2" eb="3">
      <t>ゾク</t>
    </rPh>
    <phoneticPr fontId="2"/>
  </si>
  <si>
    <t>備考</t>
    <rPh sb="0" eb="2">
      <t>ビコウ</t>
    </rPh>
    <phoneticPr fontId="2"/>
  </si>
  <si>
    <t>（前月末時点での）</t>
    <rPh sb="1" eb="3">
      <t>ゼンゲツ</t>
    </rPh>
    <rPh sb="3" eb="4">
      <t>マツ</t>
    </rPh>
    <rPh sb="4" eb="6">
      <t>ジテン</t>
    </rPh>
    <phoneticPr fontId="2"/>
  </si>
  <si>
    <t>日</t>
    <rPh sb="0" eb="1">
      <t>ヒ</t>
    </rPh>
    <phoneticPr fontId="2"/>
  </si>
  <si>
    <t>年休残日数</t>
    <rPh sb="0" eb="2">
      <t>ネンキュウ</t>
    </rPh>
    <rPh sb="2" eb="3">
      <t>ザン</t>
    </rPh>
    <rPh sb="3" eb="5">
      <t>ニッスウ</t>
    </rPh>
    <phoneticPr fontId="2"/>
  </si>
  <si>
    <t>教職員番号</t>
    <rPh sb="0" eb="3">
      <t>キョウショクイン</t>
    </rPh>
    <rPh sb="3" eb="5">
      <t>バンゴウ</t>
    </rPh>
    <phoneticPr fontId="2"/>
  </si>
  <si>
    <t>氏名</t>
    <rPh sb="0" eb="2">
      <t>シメイ</t>
    </rPh>
    <phoneticPr fontId="2"/>
  </si>
  <si>
    <t>前年度分</t>
    <rPh sb="0" eb="3">
      <t>ゼンネンド</t>
    </rPh>
    <rPh sb="3" eb="4">
      <t>ブン</t>
    </rPh>
    <phoneticPr fontId="2"/>
  </si>
  <si>
    <t>振替休日未取得日数</t>
    <rPh sb="0" eb="2">
      <t>フリカエ</t>
    </rPh>
    <rPh sb="2" eb="4">
      <t>キュウジツ</t>
    </rPh>
    <rPh sb="4" eb="5">
      <t>ミ</t>
    </rPh>
    <rPh sb="5" eb="7">
      <t>シュトク</t>
    </rPh>
    <rPh sb="7" eb="9">
      <t>ニッスウ</t>
    </rPh>
    <phoneticPr fontId="2"/>
  </si>
  <si>
    <t>学外勤務・例外勤務の業務内容　　など</t>
    <rPh sb="0" eb="2">
      <t>ガクガイ</t>
    </rPh>
    <rPh sb="2" eb="4">
      <t>キンム</t>
    </rPh>
    <rPh sb="5" eb="7">
      <t>レイガイ</t>
    </rPh>
    <rPh sb="7" eb="9">
      <t>キンム</t>
    </rPh>
    <rPh sb="10" eb="12">
      <t>ギョウム</t>
    </rPh>
    <rPh sb="12" eb="14">
      <t>ナイヨウ</t>
    </rPh>
    <phoneticPr fontId="2"/>
  </si>
  <si>
    <t>本年度分</t>
    <rPh sb="0" eb="1">
      <t>ホン</t>
    </rPh>
    <rPh sb="1" eb="4">
      <t>ネンドブン</t>
    </rPh>
    <phoneticPr fontId="2"/>
  </si>
  <si>
    <t>&lt;研究部様式　第１号&gt;</t>
    <rPh sb="1" eb="4">
      <t>ケンキュウブ</t>
    </rPh>
    <rPh sb="4" eb="6">
      <t>ヨウシキ</t>
    </rPh>
    <rPh sb="7" eb="8">
      <t>ダイ</t>
    </rPh>
    <rPh sb="9" eb="10">
      <t>ゴウ</t>
    </rPh>
    <phoneticPr fontId="2"/>
  </si>
  <si>
    <t>　　　　学外勤務（出張、自宅勤務など)の予定
　　　　例外勤務(深夜勤務、休日勤務)の予定　　など
　　　　休暇・振替休日等の取得予定　　　　　　　</t>
    <rPh sb="4" eb="6">
      <t>ガクガイ</t>
    </rPh>
    <rPh sb="6" eb="8">
      <t>キンム</t>
    </rPh>
    <rPh sb="9" eb="11">
      <t>シュッチョウ</t>
    </rPh>
    <rPh sb="12" eb="14">
      <t>ジタク</t>
    </rPh>
    <rPh sb="14" eb="16">
      <t>キンム</t>
    </rPh>
    <rPh sb="20" eb="22">
      <t>ヨテイ</t>
    </rPh>
    <rPh sb="54" eb="56">
      <t>キュウカ</t>
    </rPh>
    <rPh sb="57" eb="58">
      <t>フ</t>
    </rPh>
    <rPh sb="58" eb="59">
      <t>カ</t>
    </rPh>
    <rPh sb="59" eb="61">
      <t>キュウジツ</t>
    </rPh>
    <rPh sb="61" eb="62">
      <t>トウ</t>
    </rPh>
    <rPh sb="63" eb="65">
      <t>シュトク</t>
    </rPh>
    <rPh sb="65" eb="67">
      <t>ヨテイ</t>
    </rPh>
    <phoneticPr fontId="2"/>
  </si>
  <si>
    <t>研究機構</t>
    <rPh sb="0" eb="2">
      <t>ケンキュウ</t>
    </rPh>
    <rPh sb="2" eb="4">
      <t>キコウ</t>
    </rPh>
    <phoneticPr fontId="2"/>
  </si>
  <si>
    <t>立命館グローバル・イノベーション</t>
    <rPh sb="0" eb="3">
      <t>リツメイカン</t>
    </rPh>
    <phoneticPr fontId="2"/>
  </si>
  <si>
    <t>衣笠総合</t>
    <rPh sb="0" eb="2">
      <t>キヌガサ</t>
    </rPh>
    <rPh sb="2" eb="4">
      <t>ソウゴウ</t>
    </rPh>
    <phoneticPr fontId="2"/>
  </si>
  <si>
    <t>BKC社系</t>
    <rPh sb="3" eb="4">
      <t>シャ</t>
    </rPh>
    <rPh sb="4" eb="5">
      <t>ケイ</t>
    </rPh>
    <phoneticPr fontId="2"/>
  </si>
  <si>
    <t>総合科学技術</t>
    <rPh sb="0" eb="2">
      <t>ソウゴウ</t>
    </rPh>
    <rPh sb="2" eb="4">
      <t>カガク</t>
    </rPh>
    <rPh sb="4" eb="6">
      <t>ギジュツ</t>
    </rPh>
    <phoneticPr fontId="2"/>
  </si>
  <si>
    <t>OIC総合</t>
    <rPh sb="3" eb="5">
      <t>ソウゴウ</t>
    </rPh>
    <phoneticPr fontId="2"/>
  </si>
  <si>
    <t>リサーチオフィス確認</t>
    <rPh sb="8" eb="10">
      <t>カクニン</t>
    </rPh>
    <phoneticPr fontId="2"/>
  </si>
  <si>
    <t>【特別招聘研究教員/研究教員/専門研究員/研究員用】</t>
    <rPh sb="1" eb="3">
      <t>トクベツ</t>
    </rPh>
    <rPh sb="3" eb="5">
      <t>ショウヘイ</t>
    </rPh>
    <rPh sb="5" eb="7">
      <t>ケンキュウ</t>
    </rPh>
    <rPh sb="7" eb="9">
      <t>キョウイン</t>
    </rPh>
    <rPh sb="10" eb="12">
      <t>ケンキュウ</t>
    </rPh>
    <rPh sb="12" eb="14">
      <t>キョウイン</t>
    </rPh>
    <rPh sb="15" eb="17">
      <t>センモン</t>
    </rPh>
    <rPh sb="17" eb="20">
      <t>ケンキュウイン</t>
    </rPh>
    <rPh sb="21" eb="24">
      <t>ケンキュウイン</t>
    </rPh>
    <rPh sb="24" eb="25">
      <t>ヨウ</t>
    </rPh>
    <phoneticPr fontId="2"/>
  </si>
  <si>
    <t>立命館アジア・日本</t>
    <rPh sb="0" eb="3">
      <t>リツメイカン</t>
    </rPh>
    <rPh sb="7" eb="9">
      <t>ニホン</t>
    </rPh>
    <phoneticPr fontId="2"/>
  </si>
  <si>
    <t>申請書提出期限</t>
    <rPh sb="0" eb="3">
      <t>シンセイショ</t>
    </rPh>
    <rPh sb="3" eb="5">
      <t>テイシュツ</t>
    </rPh>
    <rPh sb="5" eb="7">
      <t>キゲン</t>
    </rPh>
    <phoneticPr fontId="2"/>
  </si>
  <si>
    <t>労働時間管理者　　　　　　　リサーチオフィス</t>
    <rPh sb="0" eb="2">
      <t>ロウドウ</t>
    </rPh>
    <rPh sb="2" eb="4">
      <t>ジカン</t>
    </rPh>
    <rPh sb="4" eb="7">
      <t>カンリシャ</t>
    </rPh>
    <phoneticPr fontId="2"/>
  </si>
  <si>
    <t>　　　本人　　　　　　　　　　　労働時間管理者</t>
    <rPh sb="3" eb="5">
      <t>ホンニン</t>
    </rPh>
    <rPh sb="16" eb="18">
      <t>ロウドウ</t>
    </rPh>
    <rPh sb="18" eb="20">
      <t>ジカン</t>
    </rPh>
    <rPh sb="20" eb="23">
      <t>カンリシャ</t>
    </rPh>
    <phoneticPr fontId="2"/>
  </si>
  <si>
    <r>
      <t xml:space="preserve">
●やむを得ない事情で</t>
    </r>
    <r>
      <rPr>
        <u/>
        <sz val="13"/>
        <rFont val="ＭＳ Ｐ明朝"/>
        <family val="1"/>
        <charset val="128"/>
      </rPr>
      <t>休日勤務を行う必要がある場合</t>
    </r>
    <r>
      <rPr>
        <sz val="13"/>
        <rFont val="ＭＳ Ｐ明朝"/>
        <family val="1"/>
        <charset val="128"/>
      </rPr>
      <t>は、本申請書に記載し、必ず事前に労働時間管理者の承認を得てください。
　 その場合、</t>
    </r>
    <r>
      <rPr>
        <u/>
        <sz val="13"/>
        <color rgb="FFFF0000"/>
        <rFont val="HGPｺﾞｼｯｸE"/>
        <family val="3"/>
        <charset val="128"/>
      </rPr>
      <t>当該休日を他の勤務日に振替え、その振替休日を前後2週間以内に取得してください。</t>
    </r>
    <r>
      <rPr>
        <sz val="13"/>
        <rFont val="ＭＳ Ｐ明朝"/>
        <family val="1"/>
        <charset val="128"/>
      </rPr>
      <t>（振替休日取得予定日も併せて
   記載してください）
●</t>
    </r>
    <r>
      <rPr>
        <u/>
        <sz val="13"/>
        <rFont val="ＭＳ Ｐ明朝"/>
        <family val="1"/>
        <charset val="128"/>
      </rPr>
      <t>年次有給休暇(年休)取得の予定がある場合</t>
    </r>
    <r>
      <rPr>
        <sz val="13"/>
        <rFont val="ＭＳ Ｐ明朝"/>
        <family val="1"/>
        <charset val="128"/>
      </rPr>
      <t>は、本申請書に記載し、事前に労働時間管理者の了承を得てください。
　　</t>
    </r>
    <r>
      <rPr>
        <u/>
        <sz val="13"/>
        <color rgb="FFFF0000"/>
        <rFont val="HGPｺﾞｼｯｸE"/>
        <family val="3"/>
        <charset val="128"/>
      </rPr>
      <t>※振替休日未取得分を保有されている場合は、振替休日を優先して取得してください。</t>
    </r>
    <r>
      <rPr>
        <sz val="13"/>
        <rFont val="ＭＳ Ｐ明朝"/>
        <family val="1"/>
        <charset val="128"/>
      </rPr>
      <t xml:space="preserve">
　　なお、その他の休暇を取得する場合や、欠勤する場合には、「特別休暇届」（別様式）に必要事項を記載のうえ、原則として、事前に労働時間管理
　 者の了承を得てください。
●</t>
    </r>
    <r>
      <rPr>
        <u/>
        <sz val="13"/>
        <rFont val="ＭＳ Ｐ明朝"/>
        <family val="1"/>
        <charset val="128"/>
      </rPr>
      <t>学外で勤務する場合</t>
    </r>
    <r>
      <rPr>
        <sz val="13"/>
        <rFont val="ＭＳ Ｐ明朝"/>
        <family val="1"/>
        <charset val="128"/>
      </rPr>
      <t>(出張や自宅勤務など)は、勤務する場所や業務内容を記載してください。
　 ただし自宅勤務の場合には、休日勤務および深夜勤務は認められません。
●やむを得ない理由により</t>
    </r>
    <r>
      <rPr>
        <u/>
        <sz val="13"/>
        <rFont val="ＭＳ Ｐ明朝"/>
        <family val="1"/>
        <charset val="128"/>
      </rPr>
      <t>深夜勤務を行う必要がある場合</t>
    </r>
    <r>
      <rPr>
        <sz val="13"/>
        <rFont val="ＭＳ Ｐ明朝"/>
        <family val="1"/>
        <charset val="128"/>
      </rPr>
      <t>は、「深夜勤務簿」(別様式)に必要事項を記載のうえ、必ず事前に労働
　 時間管理者の承認を得てください。
   ただし、</t>
    </r>
    <r>
      <rPr>
        <u/>
        <sz val="13"/>
        <color rgb="FFFF0000"/>
        <rFont val="HGPｺﾞｼｯｸE"/>
        <family val="3"/>
        <charset val="128"/>
      </rPr>
      <t>専門研究員、研究員については健康上の配慮から、いかなる場合も深夜勤務は一切認められません。</t>
    </r>
    <r>
      <rPr>
        <sz val="13"/>
        <rFont val="ＭＳ Ｐ明朝"/>
        <family val="1"/>
        <charset val="128"/>
      </rPr>
      <t xml:space="preserve">
●本申請書の予定を変更する場合は、メールや電話等により、事前に労働時間管理者に連絡してください。
●前月末時点での年次有給休暇残日数および振替休日未取得日数を記載し、各自で把握をしてください。</t>
    </r>
    <r>
      <rPr>
        <sz val="13"/>
        <color indexed="10"/>
        <rFont val="ＭＳ Ｐ明朝"/>
        <family val="1"/>
        <charset val="128"/>
      </rPr>
      <t xml:space="preserve">
</t>
    </r>
    <rPh sb="260" eb="262">
      <t>トクベツ</t>
    </rPh>
    <rPh sb="262" eb="265">
      <t>キュウカトドケ</t>
    </rPh>
    <rPh sb="322" eb="324">
      <t>バアイ</t>
    </rPh>
    <rPh sb="325" eb="327">
      <t>シュッチョウ</t>
    </rPh>
    <rPh sb="337" eb="339">
      <t>キンム</t>
    </rPh>
    <rPh sb="341" eb="343">
      <t>バショ</t>
    </rPh>
    <rPh sb="344" eb="346">
      <t>ギョウム</t>
    </rPh>
    <rPh sb="346" eb="348">
      <t>ナイヨウ</t>
    </rPh>
    <rPh sb="349" eb="351">
      <t>キサイ</t>
    </rPh>
    <rPh sb="376" eb="378">
      <t>キンム</t>
    </rPh>
    <rPh sb="452" eb="454">
      <t>ロウドウ</t>
    </rPh>
    <rPh sb="466" eb="467">
      <t>エ</t>
    </rPh>
    <rPh sb="481" eb="483">
      <t>センモン</t>
    </rPh>
    <rPh sb="483" eb="486">
      <t>ケンキュウイン</t>
    </rPh>
    <rPh sb="487" eb="490">
      <t>ケンキュウイン</t>
    </rPh>
    <rPh sb="495" eb="498">
      <t>ケンコウジョウ</t>
    </rPh>
    <rPh sb="499" eb="501">
      <t>ハイリョ</t>
    </rPh>
    <rPh sb="508" eb="510">
      <t>バアイ</t>
    </rPh>
    <rPh sb="511" eb="513">
      <t>シンヤ</t>
    </rPh>
    <rPh sb="513" eb="515">
      <t>キンム</t>
    </rPh>
    <rPh sb="516" eb="518">
      <t>イッサイ</t>
    </rPh>
    <rPh sb="518" eb="519">
      <t>ミト</t>
    </rPh>
    <rPh sb="528" eb="529">
      <t>ホン</t>
    </rPh>
    <rPh sb="529" eb="532">
      <t>シンセイショ</t>
    </rPh>
    <rPh sb="533" eb="535">
      <t>ヨテイ</t>
    </rPh>
    <rPh sb="536" eb="538">
      <t>ヘンコウ</t>
    </rPh>
    <rPh sb="540" eb="542">
      <t>バアイ</t>
    </rPh>
    <rPh sb="548" eb="550">
      <t>デンワ</t>
    </rPh>
    <rPh sb="550" eb="551">
      <t>トウ</t>
    </rPh>
    <rPh sb="555" eb="557">
      <t>ジゼン</t>
    </rPh>
    <rPh sb="558" eb="560">
      <t>ロウドウ</t>
    </rPh>
    <rPh sb="560" eb="562">
      <t>ジカン</t>
    </rPh>
    <rPh sb="566" eb="568">
      <t>レンラク</t>
    </rPh>
    <rPh sb="577" eb="579">
      <t>ゼンゲツ</t>
    </rPh>
    <rPh sb="579" eb="580">
      <t>マツ</t>
    </rPh>
    <rPh sb="580" eb="582">
      <t>ジテン</t>
    </rPh>
    <rPh sb="584" eb="586">
      <t>ネンジ</t>
    </rPh>
    <rPh sb="586" eb="588">
      <t>ユウキュウ</t>
    </rPh>
    <rPh sb="588" eb="590">
      <t>キュウカ</t>
    </rPh>
    <rPh sb="590" eb="591">
      <t>ザン</t>
    </rPh>
    <rPh sb="591" eb="593">
      <t>ニッスウ</t>
    </rPh>
    <rPh sb="596" eb="598">
      <t>フリカエ</t>
    </rPh>
    <rPh sb="598" eb="600">
      <t>キュウジツ</t>
    </rPh>
    <rPh sb="600" eb="601">
      <t>ミ</t>
    </rPh>
    <rPh sb="601" eb="603">
      <t>シュトク</t>
    </rPh>
    <rPh sb="603" eb="605">
      <t>ニッスウ</t>
    </rPh>
    <rPh sb="606" eb="608">
      <t>キサイ</t>
    </rPh>
    <rPh sb="610" eb="612">
      <t>カクジ</t>
    </rPh>
    <rPh sb="613" eb="615">
      <t>ハアク</t>
    </rPh>
    <phoneticPr fontId="2"/>
  </si>
  <si>
    <t>年末年始休日</t>
    <rPh sb="0" eb="2">
      <t>ネンマツ</t>
    </rPh>
    <rPh sb="2" eb="4">
      <t>ネンシ</t>
    </rPh>
    <rPh sb="4" eb="6">
      <t>キュウジツ</t>
    </rPh>
    <phoneticPr fontId="2"/>
  </si>
  <si>
    <t>雇用種別</t>
    <rPh sb="0" eb="2">
      <t>コヨウ</t>
    </rPh>
    <rPh sb="2" eb="4">
      <t>シュベツ</t>
    </rPh>
    <phoneticPr fontId="2"/>
  </si>
  <si>
    <t>年末年始休日</t>
    <phoneticPr fontId="2"/>
  </si>
  <si>
    <t>受入教員、または研究代表者(労働時間管理者)　</t>
    <rPh sb="0" eb="2">
      <t>ウケイレ</t>
    </rPh>
    <rPh sb="2" eb="4">
      <t>キョウイン</t>
    </rPh>
    <rPh sb="8" eb="10">
      <t>ケンキュウ</t>
    </rPh>
    <rPh sb="10" eb="13">
      <t>ダイヒョウシャ</t>
    </rPh>
    <rPh sb="14" eb="16">
      <t>ロウドウ</t>
    </rPh>
    <rPh sb="16" eb="18">
      <t>ジカン</t>
    </rPh>
    <rPh sb="18" eb="21">
      <t>カンリシャ</t>
    </rPh>
    <phoneticPr fontId="2"/>
  </si>
  <si>
    <t>祝</t>
    <rPh sb="0" eb="1">
      <t>シュク</t>
    </rPh>
    <phoneticPr fontId="2"/>
  </si>
  <si>
    <t>一斉取得休日（夏期休日）</t>
    <rPh sb="0" eb="2">
      <t>イッセイ</t>
    </rPh>
    <rPh sb="2" eb="4">
      <t>シュトク</t>
    </rPh>
    <rPh sb="4" eb="6">
      <t>キュウジツ</t>
    </rPh>
    <rPh sb="7" eb="9">
      <t>カキ</t>
    </rPh>
    <rPh sb="9" eb="11">
      <t>キュウジツ</t>
    </rPh>
    <phoneticPr fontId="2"/>
  </si>
  <si>
    <t>年次有給休暇取得推奨日</t>
    <rPh sb="0" eb="6">
      <t>ネンジユウキュウキュウカ</t>
    </rPh>
    <rPh sb="6" eb="8">
      <t>シュトク</t>
    </rPh>
    <rPh sb="8" eb="10">
      <t>スイショウ</t>
    </rPh>
    <rPh sb="10" eb="11">
      <t>ビ</t>
    </rPh>
    <phoneticPr fontId="2"/>
  </si>
  <si>
    <t>　　　　　　　　　　　　　　　　　　　　　　　　　　　　　　　　　　　　　　　　　　　　　　　　　　　　</t>
    <phoneticPr fontId="2"/>
  </si>
  <si>
    <t>創立記念日振替休日</t>
    <rPh sb="0" eb="2">
      <t>ソウリツ</t>
    </rPh>
    <rPh sb="2" eb="5">
      <t>キネンビ</t>
    </rPh>
    <rPh sb="5" eb="7">
      <t>フリカエ</t>
    </rPh>
    <rPh sb="7" eb="9">
      <t>キュウジツ</t>
    </rPh>
    <phoneticPr fontId="2"/>
  </si>
  <si>
    <t>祝</t>
    <rPh sb="0" eb="1">
      <t>シュク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</si>
</sst>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quot;）&quot;"/>
    <numFmt numFmtId="177" formatCode="d"/>
    <numFmt numFmtId="178" formatCode="yyyy&quot;年&quot;m&quot;月　 勤務計画申請書&quot;"/>
  </numFmts>
  <fonts count="29">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6"/>
      <name val="ＭＳ Ｐゴシック"/>
      <family val="3"/>
      <charset val="128"/>
    </font>
    <font>
      <sz val="14"/>
      <name val="ＭＳ Ｐゴシック"/>
      <family val="3"/>
      <charset val="128"/>
    </font>
    <font>
      <sz val="13"/>
      <name val="ＭＳ Ｐゴシック"/>
      <family val="3"/>
      <charset val="128"/>
    </font>
    <font>
      <sz val="11"/>
      <color indexed="10"/>
      <name val="ＭＳ Ｐゴシック"/>
      <family val="3"/>
      <charset val="128"/>
    </font>
    <font>
      <b/>
      <sz val="18"/>
      <color indexed="10"/>
      <name val="ＭＳ Ｐゴシック"/>
      <family val="3"/>
      <charset val="128"/>
    </font>
    <font>
      <b/>
      <sz val="18"/>
      <name val="ＭＳ Ｐゴシック"/>
      <family val="3"/>
      <charset val="128"/>
    </font>
    <font>
      <sz val="12"/>
      <name val="ＭＳ Ｐゴシック"/>
      <family val="3"/>
      <charset val="128"/>
    </font>
    <font>
      <b/>
      <sz val="12"/>
      <name val="ＭＳ Ｐゴシック"/>
      <family val="3"/>
      <charset val="128"/>
    </font>
    <font>
      <b/>
      <u/>
      <sz val="16"/>
      <name val="ＭＳ Ｐゴシック"/>
      <family val="3"/>
      <charset val="128"/>
    </font>
    <font>
      <sz val="9"/>
      <color indexed="81"/>
      <name val="ＭＳ Ｐゴシック"/>
      <family val="3"/>
      <charset val="128"/>
    </font>
    <font>
      <b/>
      <sz val="12"/>
      <color rgb="FFFF0000"/>
      <name val="ＭＳ Ｐゴシック"/>
      <family val="3"/>
      <charset val="128"/>
    </font>
    <font>
      <sz val="14"/>
      <name val="ＭＳ Ｐ明朝"/>
      <family val="1"/>
      <charset val="128"/>
    </font>
    <font>
      <sz val="13"/>
      <name val="ＭＳ Ｐ明朝"/>
      <family val="1"/>
      <charset val="128"/>
    </font>
    <font>
      <u/>
      <sz val="13"/>
      <color rgb="FFFF0000"/>
      <name val="HGPｺﾞｼｯｸE"/>
      <family val="3"/>
      <charset val="128"/>
    </font>
    <font>
      <u/>
      <sz val="13"/>
      <name val="ＭＳ Ｐ明朝"/>
      <family val="1"/>
      <charset val="128"/>
    </font>
    <font>
      <sz val="13"/>
      <color indexed="10"/>
      <name val="ＭＳ Ｐ明朝"/>
      <family val="1"/>
      <charset val="128"/>
    </font>
    <font>
      <sz val="12"/>
      <color rgb="FFFF0000"/>
      <name val="ＭＳ Ｐゴシック"/>
      <family val="3"/>
      <charset val="128"/>
    </font>
    <font>
      <sz val="11"/>
      <color rgb="FFFF0000"/>
      <name val="ＭＳ Ｐゴシック"/>
      <family val="3"/>
      <charset val="128"/>
    </font>
    <font>
      <sz val="12"/>
      <color theme="1"/>
      <name val="ＭＳ Ｐゴシック"/>
      <family val="3"/>
      <charset val="128"/>
    </font>
    <font>
      <sz val="11"/>
      <color theme="1"/>
      <name val="ＭＳ Ｐゴシック"/>
      <family val="3"/>
      <charset val="128"/>
    </font>
    <font>
      <b/>
      <sz val="10"/>
      <color indexed="81"/>
      <name val="MS P ゴシック"/>
      <family val="3"/>
      <charset val="128"/>
    </font>
    <font>
      <b/>
      <sz val="10"/>
      <color indexed="81"/>
      <name val="ＭＳ Ｐゴシック"/>
      <family val="3"/>
      <charset val="128"/>
    </font>
    <font>
      <b/>
      <sz val="10"/>
      <color indexed="10"/>
      <name val="MS P ゴシック"/>
      <family val="3"/>
      <charset val="128"/>
    </font>
    <font>
      <b/>
      <sz val="9"/>
      <color indexed="10"/>
      <name val="MS P 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s>
  <borders count="57">
    <border>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medium">
        <color indexed="64"/>
      </right>
      <top style="thick">
        <color rgb="FFFF0000"/>
      </top>
      <bottom/>
      <diagonal/>
    </border>
    <border>
      <left style="medium">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medium">
        <color indexed="64"/>
      </right>
      <top/>
      <bottom style="thick">
        <color rgb="FFFF0000"/>
      </bottom>
      <diagonal/>
    </border>
    <border>
      <left style="medium">
        <color indexed="64"/>
      </left>
      <right/>
      <top/>
      <bottom style="thick">
        <color rgb="FFFF0000"/>
      </bottom>
      <diagonal/>
    </border>
    <border>
      <left/>
      <right style="thin">
        <color indexed="64"/>
      </right>
      <top/>
      <bottom style="thick">
        <color rgb="FFFF0000"/>
      </bottom>
      <diagonal/>
    </border>
    <border>
      <left style="thin">
        <color indexed="64"/>
      </left>
      <right style="thick">
        <color rgb="FFFF0000"/>
      </right>
      <top style="thin">
        <color indexed="64"/>
      </top>
      <bottom style="thick">
        <color rgb="FFFF0000"/>
      </bottom>
      <diagonal/>
    </border>
  </borders>
  <cellStyleXfs count="1">
    <xf numFmtId="0" fontId="0" fillId="0" borderId="0">
      <alignment vertical="center"/>
    </xf>
  </cellStyleXfs>
  <cellXfs count="169">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3" fillId="0" borderId="0" xfId="0" applyFont="1" applyAlignment="1">
      <alignment horizontal="left" vertical="top" wrapText="1"/>
    </xf>
    <xf numFmtId="0" fontId="0" fillId="0" borderId="0" xfId="0" applyAlignment="1">
      <alignment horizontal="left" vertical="center"/>
    </xf>
    <xf numFmtId="0" fontId="1" fillId="0" borderId="0" xfId="0" applyFont="1" applyAlignment="1">
      <alignment horizontal="left" vertical="top" wrapText="1"/>
    </xf>
    <xf numFmtId="0" fontId="6" fillId="0" borderId="0" xfId="0" applyFont="1">
      <alignment vertical="center"/>
    </xf>
    <xf numFmtId="0" fontId="9" fillId="0" borderId="0" xfId="0" applyFont="1" applyAlignment="1">
      <alignment horizontal="left" vertical="center"/>
    </xf>
    <xf numFmtId="0" fontId="5" fillId="0" borderId="0" xfId="0" applyFont="1" applyAlignment="1">
      <alignment horizontal="left" vertical="top"/>
    </xf>
    <xf numFmtId="0" fontId="0" fillId="0" borderId="0" xfId="0" applyAlignment="1">
      <alignment horizontal="right" vertical="center"/>
    </xf>
    <xf numFmtId="0" fontId="0" fillId="0" borderId="0" xfId="0" applyAlignment="1">
      <alignment horizontal="center" vertical="center" wrapText="1"/>
    </xf>
    <xf numFmtId="0" fontId="0" fillId="0" borderId="0" xfId="0" applyAlignment="1">
      <alignment vertical="center" wrapText="1"/>
    </xf>
    <xf numFmtId="0" fontId="11" fillId="0" borderId="0" xfId="0" applyFont="1" applyAlignment="1">
      <alignment horizontal="righ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11" fillId="0" borderId="12" xfId="0" applyFont="1" applyBorder="1" applyAlignment="1">
      <alignment vertical="center" wrapText="1"/>
    </xf>
    <xf numFmtId="0" fontId="13" fillId="0" borderId="0" xfId="0" applyFont="1" applyAlignment="1">
      <alignment vertical="top"/>
    </xf>
    <xf numFmtId="0" fontId="7" fillId="0" borderId="0" xfId="0" applyFont="1">
      <alignment vertical="center"/>
    </xf>
    <xf numFmtId="0" fontId="11" fillId="0" borderId="10" xfId="0" applyFont="1" applyBorder="1" applyAlignment="1" applyProtection="1">
      <alignment horizontal="right" vertical="center"/>
      <protection locked="0"/>
    </xf>
    <xf numFmtId="0" fontId="11" fillId="0" borderId="3" xfId="0" applyFont="1" applyBorder="1" applyAlignment="1" applyProtection="1">
      <alignment horizontal="right" vertical="center"/>
      <protection locked="0"/>
    </xf>
    <xf numFmtId="0" fontId="11" fillId="0" borderId="11" xfId="0" applyFont="1" applyBorder="1" applyAlignment="1" applyProtection="1">
      <alignment horizontal="right" vertical="center"/>
      <protection locked="0"/>
    </xf>
    <xf numFmtId="0" fontId="13" fillId="0" borderId="0" xfId="0" applyFont="1" applyAlignment="1">
      <alignment vertical="top" wrapText="1"/>
    </xf>
    <xf numFmtId="0" fontId="11" fillId="0" borderId="0" xfId="0" applyFont="1" applyAlignment="1">
      <alignment vertical="center" wrapText="1"/>
    </xf>
    <xf numFmtId="0" fontId="17" fillId="0" borderId="0" xfId="0" applyFont="1">
      <alignment vertical="center"/>
    </xf>
    <xf numFmtId="0" fontId="16" fillId="0" borderId="0" xfId="0" applyFont="1">
      <alignment vertical="center"/>
    </xf>
    <xf numFmtId="0" fontId="11" fillId="3" borderId="38" xfId="0" applyFont="1" applyFill="1" applyBorder="1" applyAlignment="1">
      <alignment horizontal="right" vertical="center" shrinkToFit="1"/>
    </xf>
    <xf numFmtId="177" fontId="11" fillId="0" borderId="37" xfId="0" applyNumberFormat="1" applyFont="1" applyBorder="1" applyAlignment="1">
      <alignment horizontal="center" vertical="center"/>
    </xf>
    <xf numFmtId="177" fontId="11" fillId="0" borderId="35" xfId="0" applyNumberFormat="1" applyFont="1" applyBorder="1" applyAlignment="1">
      <alignment horizontal="center" vertical="center"/>
    </xf>
    <xf numFmtId="177" fontId="11" fillId="0" borderId="29" xfId="0" applyNumberFormat="1" applyFont="1" applyBorder="1" applyAlignment="1">
      <alignment horizontal="center" vertical="center"/>
    </xf>
    <xf numFmtId="0" fontId="11" fillId="0" borderId="41" xfId="0" applyFont="1" applyBorder="1" applyAlignment="1">
      <alignment horizontal="center" vertical="center"/>
    </xf>
    <xf numFmtId="177" fontId="11" fillId="0" borderId="43" xfId="0" applyNumberFormat="1" applyFont="1" applyBorder="1" applyAlignment="1">
      <alignment horizontal="center" vertical="center"/>
    </xf>
    <xf numFmtId="0" fontId="11" fillId="0" borderId="8" xfId="0" applyFont="1" applyBorder="1" applyAlignment="1">
      <alignment horizontal="center" vertical="center"/>
    </xf>
    <xf numFmtId="0" fontId="12" fillId="0" borderId="0" xfId="0" applyFont="1" applyAlignment="1">
      <alignment horizontal="right" vertical="center"/>
    </xf>
    <xf numFmtId="0" fontId="22" fillId="0" borderId="0" xfId="0" applyFont="1" applyAlignment="1">
      <alignment horizontal="center" vertical="center"/>
    </xf>
    <xf numFmtId="0" fontId="22" fillId="0" borderId="0" xfId="0" applyFont="1">
      <alignment vertical="center"/>
    </xf>
    <xf numFmtId="0" fontId="15" fillId="0" borderId="0" xfId="0" applyFont="1" applyAlignment="1">
      <alignment horizontal="right" vertical="center"/>
    </xf>
    <xf numFmtId="0" fontId="11" fillId="0" borderId="9" xfId="0" applyFont="1" applyBorder="1" applyAlignment="1">
      <alignment horizontal="center" vertical="center" wrapText="1"/>
    </xf>
    <xf numFmtId="0" fontId="24" fillId="0" borderId="0" xfId="0" applyFont="1">
      <alignment vertical="center"/>
    </xf>
    <xf numFmtId="177" fontId="11" fillId="4" borderId="37" xfId="0" applyNumberFormat="1" applyFont="1" applyFill="1" applyBorder="1" applyAlignment="1">
      <alignment horizontal="center" vertical="center"/>
    </xf>
    <xf numFmtId="0" fontId="11" fillId="4" borderId="5" xfId="0" applyFont="1" applyFill="1" applyBorder="1" applyAlignment="1">
      <alignment horizontal="center" vertical="center"/>
    </xf>
    <xf numFmtId="176" fontId="15" fillId="0" borderId="50" xfId="0" applyNumberFormat="1" applyFont="1" applyBorder="1" applyAlignment="1">
      <alignment horizontal="center" vertical="center"/>
    </xf>
    <xf numFmtId="176" fontId="15" fillId="0" borderId="56" xfId="0" applyNumberFormat="1" applyFont="1" applyBorder="1" applyAlignment="1">
      <alignment horizontal="center" vertical="center"/>
    </xf>
    <xf numFmtId="176" fontId="15" fillId="0" borderId="50" xfId="0" applyNumberFormat="1" applyFont="1" applyBorder="1" applyAlignment="1">
      <alignment horizontal="center" vertical="center" wrapText="1"/>
    </xf>
    <xf numFmtId="177" fontId="11" fillId="4" borderId="35" xfId="0" applyNumberFormat="1" applyFont="1" applyFill="1" applyBorder="1" applyAlignment="1">
      <alignment horizontal="center" vertical="center"/>
    </xf>
    <xf numFmtId="0" fontId="11" fillId="4" borderId="9" xfId="0" applyFont="1" applyFill="1" applyBorder="1" applyAlignment="1">
      <alignment horizontal="center" vertical="center"/>
    </xf>
    <xf numFmtId="178" fontId="10" fillId="0" borderId="0" xfId="0" applyNumberFormat="1" applyFont="1" applyAlignment="1">
      <alignment horizontal="center" vertical="center"/>
    </xf>
    <xf numFmtId="0" fontId="11" fillId="0" borderId="0" xfId="0" applyFont="1" applyAlignment="1">
      <alignment horizontal="left" vertical="center"/>
    </xf>
    <xf numFmtId="0" fontId="11" fillId="0" borderId="0" xfId="0" applyFont="1">
      <alignment vertical="center"/>
    </xf>
    <xf numFmtId="0" fontId="11" fillId="0" borderId="16" xfId="0" applyFont="1" applyBorder="1" applyAlignment="1" applyProtection="1">
      <alignment horizontal="left" vertical="center"/>
      <protection locked="0"/>
    </xf>
    <xf numFmtId="0" fontId="11" fillId="0" borderId="3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0" xfId="0" applyFont="1" applyAlignment="1">
      <alignment horizontal="right" vertical="center"/>
    </xf>
    <xf numFmtId="0" fontId="8" fillId="0" borderId="16" xfId="0" applyFont="1" applyBorder="1" applyAlignment="1" applyProtection="1">
      <alignment horizontal="left" vertical="center"/>
      <protection locked="0"/>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1" xfId="0" applyFont="1" applyBorder="1" applyAlignment="1">
      <alignment horizontal="center" vertical="center"/>
    </xf>
    <xf numFmtId="49" fontId="11" fillId="2" borderId="28"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0" fontId="11" fillId="0" borderId="18" xfId="0" applyFont="1" applyBorder="1" applyAlignment="1">
      <alignment horizontal="center" vertical="center" wrapText="1"/>
    </xf>
    <xf numFmtId="0" fontId="11" fillId="0" borderId="23" xfId="0" applyFont="1" applyBorder="1">
      <alignment vertical="center"/>
    </xf>
    <xf numFmtId="0" fontId="11" fillId="0" borderId="20" xfId="0" applyFont="1" applyBorder="1" applyAlignment="1">
      <alignment vertical="center" wrapText="1"/>
    </xf>
    <xf numFmtId="0" fontId="11" fillId="0" borderId="25" xfId="0" applyFont="1" applyBorder="1">
      <alignment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 xfId="0" applyFont="1" applyBorder="1" applyAlignment="1">
      <alignment horizontal="center" vertical="center"/>
    </xf>
    <xf numFmtId="0" fontId="11" fillId="2" borderId="16"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protection locked="0"/>
    </xf>
    <xf numFmtId="0" fontId="11" fillId="0" borderId="32" xfId="0" applyFont="1" applyBorder="1" applyAlignment="1">
      <alignment horizontal="center" vertical="center" wrapText="1"/>
    </xf>
    <xf numFmtId="0" fontId="11" fillId="0" borderId="33" xfId="0" applyFont="1" applyBorder="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28" xfId="0" applyFont="1" applyBorder="1" applyAlignment="1" applyProtection="1">
      <alignment horizontal="left" vertical="center"/>
      <protection locked="0"/>
    </xf>
    <xf numFmtId="0" fontId="11" fillId="2" borderId="28"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0" borderId="22" xfId="0" applyFont="1" applyBorder="1" applyAlignment="1">
      <alignment horizontal="left" vertical="center" wrapText="1"/>
    </xf>
    <xf numFmtId="0" fontId="11" fillId="0" borderId="18"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0" xfId="0" applyFont="1" applyBorder="1" applyAlignment="1">
      <alignment horizontal="left" vertical="center"/>
    </xf>
    <xf numFmtId="0" fontId="11" fillId="0" borderId="25" xfId="0" applyFont="1" applyBorder="1" applyAlignment="1">
      <alignment horizontal="left" vertical="center"/>
    </xf>
    <xf numFmtId="0" fontId="11" fillId="2" borderId="15"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lignment vertical="center"/>
    </xf>
    <xf numFmtId="0" fontId="11" fillId="0" borderId="34" xfId="0" applyFont="1" applyBorder="1" applyAlignment="1">
      <alignment horizontal="center" vertical="center"/>
    </xf>
    <xf numFmtId="0" fontId="11" fillId="0" borderId="35" xfId="0" applyFont="1" applyBorder="1">
      <alignment vertical="center"/>
    </xf>
    <xf numFmtId="0" fontId="11" fillId="0" borderId="4" xfId="0" applyFont="1" applyBorder="1" applyAlignment="1">
      <alignment horizontal="center" vertical="center"/>
    </xf>
    <xf numFmtId="0" fontId="11" fillId="0" borderId="9" xfId="0" applyFont="1" applyBorder="1">
      <alignment vertical="center"/>
    </xf>
    <xf numFmtId="0" fontId="11" fillId="0" borderId="10"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36"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11" fillId="0" borderId="19" xfId="0" applyFont="1" applyBorder="1" applyAlignment="1">
      <alignment vertical="center" wrapText="1"/>
    </xf>
    <xf numFmtId="0" fontId="11" fillId="0" borderId="21" xfId="0" applyFont="1" applyBorder="1" applyAlignment="1">
      <alignment vertical="center" wrapText="1"/>
    </xf>
    <xf numFmtId="20" fontId="11" fillId="0" borderId="16" xfId="0" applyNumberFormat="1" applyFont="1" applyBorder="1" applyAlignment="1" applyProtection="1">
      <alignment horizontal="left" vertical="center"/>
      <protection locked="0"/>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0" xfId="0" applyFont="1" applyAlignment="1">
      <alignment horizontal="center" vertical="center"/>
    </xf>
    <xf numFmtId="0" fontId="11" fillId="0" borderId="29" xfId="0" applyFont="1" applyBorder="1" applyAlignment="1">
      <alignment horizontal="center" vertical="center"/>
    </xf>
    <xf numFmtId="0" fontId="11" fillId="0" borderId="6" xfId="0" applyFont="1" applyBorder="1" applyAlignment="1">
      <alignment horizontal="center" vertical="center"/>
    </xf>
    <xf numFmtId="0" fontId="11" fillId="0" borderId="32" xfId="0" applyFont="1" applyBorder="1" applyAlignment="1">
      <alignment horizontal="center" vertical="center"/>
    </xf>
    <xf numFmtId="0" fontId="11" fillId="0" borderId="9"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25"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1" fillId="0" borderId="42"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1" fillId="2" borderId="1"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23" fillId="4" borderId="16" xfId="0" applyFont="1" applyFill="1" applyBorder="1" applyAlignment="1" applyProtection="1">
      <alignment horizontal="left" vertical="center"/>
      <protection locked="0"/>
    </xf>
    <xf numFmtId="0" fontId="23" fillId="4" borderId="31" xfId="0" applyFont="1" applyFill="1" applyBorder="1" applyAlignment="1" applyProtection="1">
      <alignment horizontal="left" vertical="center"/>
      <protection locked="0"/>
    </xf>
    <xf numFmtId="0" fontId="24" fillId="4" borderId="16" xfId="0" applyFont="1" applyFill="1" applyBorder="1" applyAlignment="1" applyProtection="1">
      <alignment horizontal="left" vertical="center"/>
      <protection locked="0"/>
    </xf>
    <xf numFmtId="0" fontId="23" fillId="4" borderId="2" xfId="0" applyFont="1" applyFill="1" applyBorder="1" applyAlignment="1" applyProtection="1">
      <alignment horizontal="left" vertical="center"/>
      <protection locked="0"/>
    </xf>
    <xf numFmtId="0" fontId="21" fillId="4" borderId="5" xfId="0" applyFont="1" applyFill="1" applyBorder="1" applyAlignment="1" applyProtection="1">
      <alignment horizontal="left" vertical="center"/>
      <protection locked="0"/>
    </xf>
    <xf numFmtId="0" fontId="21" fillId="4" borderId="3" xfId="0" applyFont="1" applyFill="1" applyBorder="1" applyAlignment="1" applyProtection="1">
      <alignment horizontal="left" vertical="center"/>
      <protection locked="0"/>
    </xf>
    <xf numFmtId="0" fontId="23" fillId="4" borderId="5" xfId="0" applyFont="1" applyFill="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23" fillId="0" borderId="31"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11" fillId="4" borderId="16" xfId="0" applyFont="1" applyFill="1" applyBorder="1" applyAlignment="1" applyProtection="1">
      <alignment horizontal="left" vertical="center"/>
      <protection locked="0"/>
    </xf>
    <xf numFmtId="0" fontId="11" fillId="4" borderId="3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23" fillId="4" borderId="25" xfId="0" applyFont="1" applyFill="1" applyBorder="1" applyAlignment="1" applyProtection="1">
      <alignment horizontal="left" vertical="center"/>
      <protection locked="0"/>
    </xf>
    <xf numFmtId="0" fontId="23" fillId="4" borderId="8" xfId="0" applyFont="1" applyFill="1" applyBorder="1" applyAlignment="1" applyProtection="1">
      <alignment horizontal="left" vertical="center"/>
      <protection locked="0"/>
    </xf>
    <xf numFmtId="0" fontId="23" fillId="4" borderId="24" xfId="0" applyFont="1" applyFill="1" applyBorder="1" applyAlignment="1" applyProtection="1">
      <alignment horizontal="left" vertical="center"/>
      <protection locked="0"/>
    </xf>
    <xf numFmtId="0" fontId="21" fillId="4" borderId="8" xfId="0" applyFont="1" applyFill="1" applyBorder="1" applyAlignment="1" applyProtection="1">
      <alignment horizontal="left" vertical="center"/>
      <protection locked="0"/>
    </xf>
    <xf numFmtId="0" fontId="21" fillId="4" borderId="42" xfId="0" applyFont="1" applyFill="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3" fillId="0" borderId="3"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23" fillId="0" borderId="28" xfId="0" applyFont="1" applyBorder="1" applyAlignment="1" applyProtection="1">
      <alignment horizontal="left" vertical="center"/>
      <protection locked="0"/>
    </xf>
    <xf numFmtId="0" fontId="21" fillId="0" borderId="4" xfId="0" applyFont="1" applyBorder="1" applyAlignment="1" applyProtection="1">
      <alignment horizontal="left" vertical="center"/>
      <protection locked="0"/>
    </xf>
    <xf numFmtId="0" fontId="21" fillId="0" borderId="10" xfId="0"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cellXfs>
  <cellStyles count="1">
    <cellStyle name="標準" xfId="0" builtinId="0"/>
  </cellStyles>
  <dxfs count="9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s>
  <tableStyles count="0" defaultTableStyle="TableStyleMedium2"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561975</xdr:colOff>
      <xdr:row>47</xdr:row>
      <xdr:rowOff>95250</xdr:rowOff>
    </xdr:from>
    <xdr:to>
      <xdr:col>4</xdr:col>
      <xdr:colOff>714375</xdr:colOff>
      <xdr:row>48</xdr:row>
      <xdr:rowOff>190500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911475" y="13836650"/>
          <a:ext cx="152400" cy="406400"/>
          <a:chOff x="3124200" y="13668375"/>
          <a:chExt cx="152400" cy="409575"/>
        </a:xfrm>
      </xdr:grpSpPr>
      <xdr:sp macro="" textlink="">
        <xdr:nvSpPr>
          <xdr:cNvPr id="2" name="右矢印 1">
            <a:extLst>
              <a:ext uri="{FF2B5EF4-FFF2-40B4-BE49-F238E27FC236}">
                <a16:creationId xmlns:a16="http://schemas.microsoft.com/office/drawing/2014/main" id="{00000000-0008-0000-0000-000002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 name="右矢印 2">
            <a:extLst>
              <a:ext uri="{FF2B5EF4-FFF2-40B4-BE49-F238E27FC236}">
                <a16:creationId xmlns:a16="http://schemas.microsoft.com/office/drawing/2014/main" id="{00000000-0008-0000-0000-000003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609600</xdr:colOff>
      <xdr:row>48</xdr:row>
      <xdr:rowOff>95250</xdr:rowOff>
    </xdr:from>
    <xdr:to>
      <xdr:col>4</xdr:col>
      <xdr:colOff>762000</xdr:colOff>
      <xdr:row>49</xdr:row>
      <xdr:rowOff>190500</xdr:rowOff>
    </xdr:to>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2959100" y="14160500"/>
          <a:ext cx="152400" cy="406400"/>
          <a:chOff x="3124200" y="13668375"/>
          <a:chExt cx="152400" cy="409575"/>
        </a:xfrm>
      </xdr:grpSpPr>
      <xdr:sp macro="" textlink="">
        <xdr:nvSpPr>
          <xdr:cNvPr id="5" name="右矢印 4">
            <a:extLst>
              <a:ext uri="{FF2B5EF4-FFF2-40B4-BE49-F238E27FC236}">
                <a16:creationId xmlns:a16="http://schemas.microsoft.com/office/drawing/2014/main" id="{00000000-0008-0000-0900-000005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右矢印 5">
            <a:extLst>
              <a:ext uri="{FF2B5EF4-FFF2-40B4-BE49-F238E27FC236}">
                <a16:creationId xmlns:a16="http://schemas.microsoft.com/office/drawing/2014/main" id="{00000000-0008-0000-0900-000006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609600</xdr:colOff>
      <xdr:row>46</xdr:row>
      <xdr:rowOff>104775</xdr:rowOff>
    </xdr:from>
    <xdr:to>
      <xdr:col>4</xdr:col>
      <xdr:colOff>762000</xdr:colOff>
      <xdr:row>47</xdr:row>
      <xdr:rowOff>200025</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2959100" y="13255625"/>
          <a:ext cx="152400" cy="406400"/>
          <a:chOff x="3124200" y="13668375"/>
          <a:chExt cx="152400" cy="409575"/>
        </a:xfrm>
      </xdr:grpSpPr>
      <xdr:sp macro="" textlink="">
        <xdr:nvSpPr>
          <xdr:cNvPr id="5" name="右矢印 4">
            <a:extLst>
              <a:ext uri="{FF2B5EF4-FFF2-40B4-BE49-F238E27FC236}">
                <a16:creationId xmlns:a16="http://schemas.microsoft.com/office/drawing/2014/main" id="{00000000-0008-0000-0A00-000005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右矢印 5">
            <a:extLst>
              <a:ext uri="{FF2B5EF4-FFF2-40B4-BE49-F238E27FC236}">
                <a16:creationId xmlns:a16="http://schemas.microsoft.com/office/drawing/2014/main" id="{00000000-0008-0000-0A00-000006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638175</xdr:colOff>
      <xdr:row>48</xdr:row>
      <xdr:rowOff>123825</xdr:rowOff>
    </xdr:from>
    <xdr:to>
      <xdr:col>4</xdr:col>
      <xdr:colOff>790575</xdr:colOff>
      <xdr:row>49</xdr:row>
      <xdr:rowOff>219075</xdr:rowOff>
    </xdr:to>
    <xdr:grpSp>
      <xdr:nvGrpSpPr>
        <xdr:cNvPr id="4" name="グループ化 3">
          <a:extLst>
            <a:ext uri="{FF2B5EF4-FFF2-40B4-BE49-F238E27FC236}">
              <a16:creationId xmlns:a16="http://schemas.microsoft.com/office/drawing/2014/main" id="{00000000-0008-0000-0B00-000004000000}"/>
            </a:ext>
          </a:extLst>
        </xdr:cNvPr>
        <xdr:cNvGrpSpPr/>
      </xdr:nvGrpSpPr>
      <xdr:grpSpPr>
        <a:xfrm>
          <a:off x="2987675" y="14189075"/>
          <a:ext cx="152400" cy="406400"/>
          <a:chOff x="3124200" y="13668375"/>
          <a:chExt cx="152400" cy="409575"/>
        </a:xfrm>
      </xdr:grpSpPr>
      <xdr:sp macro="" textlink="">
        <xdr:nvSpPr>
          <xdr:cNvPr id="5" name="右矢印 4">
            <a:extLst>
              <a:ext uri="{FF2B5EF4-FFF2-40B4-BE49-F238E27FC236}">
                <a16:creationId xmlns:a16="http://schemas.microsoft.com/office/drawing/2014/main" id="{00000000-0008-0000-0B00-000005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右矢印 5">
            <a:extLst>
              <a:ext uri="{FF2B5EF4-FFF2-40B4-BE49-F238E27FC236}">
                <a16:creationId xmlns:a16="http://schemas.microsoft.com/office/drawing/2014/main" id="{00000000-0008-0000-0B00-000006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48</xdr:row>
      <xdr:rowOff>104775</xdr:rowOff>
    </xdr:from>
    <xdr:to>
      <xdr:col>4</xdr:col>
      <xdr:colOff>723900</xdr:colOff>
      <xdr:row>49</xdr:row>
      <xdr:rowOff>200025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2921000" y="14170025"/>
          <a:ext cx="152400" cy="406400"/>
          <a:chOff x="3124200" y="13668375"/>
          <a:chExt cx="152400" cy="409575"/>
        </a:xfrm>
      </xdr:grpSpPr>
      <xdr:sp macro="" textlink="">
        <xdr:nvSpPr>
          <xdr:cNvPr id="5" name="右矢印 4">
            <a:extLst>
              <a:ext uri="{FF2B5EF4-FFF2-40B4-BE49-F238E27FC236}">
                <a16:creationId xmlns:a16="http://schemas.microsoft.com/office/drawing/2014/main" id="{00000000-0008-0000-0100-000005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右矢印 5">
            <a:extLst>
              <a:ext uri="{FF2B5EF4-FFF2-40B4-BE49-F238E27FC236}">
                <a16:creationId xmlns:a16="http://schemas.microsoft.com/office/drawing/2014/main" id="{00000000-0008-0000-0100-000006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619125</xdr:colOff>
      <xdr:row>47</xdr:row>
      <xdr:rowOff>114300</xdr:rowOff>
    </xdr:from>
    <xdr:to>
      <xdr:col>4</xdr:col>
      <xdr:colOff>771525</xdr:colOff>
      <xdr:row>48</xdr:row>
      <xdr:rowOff>209550</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968625" y="13874750"/>
          <a:ext cx="152400" cy="406400"/>
          <a:chOff x="3124200" y="13668375"/>
          <a:chExt cx="152400" cy="409575"/>
        </a:xfrm>
      </xdr:grpSpPr>
      <xdr:sp macro="" textlink="">
        <xdr:nvSpPr>
          <xdr:cNvPr id="5" name="右矢印 4">
            <a:extLst>
              <a:ext uri="{FF2B5EF4-FFF2-40B4-BE49-F238E27FC236}">
                <a16:creationId xmlns:a16="http://schemas.microsoft.com/office/drawing/2014/main" id="{00000000-0008-0000-0200-000005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右矢印 5">
            <a:extLst>
              <a:ext uri="{FF2B5EF4-FFF2-40B4-BE49-F238E27FC236}">
                <a16:creationId xmlns:a16="http://schemas.microsoft.com/office/drawing/2014/main" id="{00000000-0008-0000-0200-000006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609600</xdr:colOff>
      <xdr:row>48</xdr:row>
      <xdr:rowOff>114300</xdr:rowOff>
    </xdr:from>
    <xdr:to>
      <xdr:col>4</xdr:col>
      <xdr:colOff>762000</xdr:colOff>
      <xdr:row>49</xdr:row>
      <xdr:rowOff>209550</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2959100" y="14179550"/>
          <a:ext cx="152400" cy="406400"/>
          <a:chOff x="3124200" y="13668375"/>
          <a:chExt cx="152400" cy="409575"/>
        </a:xfrm>
      </xdr:grpSpPr>
      <xdr:sp macro="" textlink="">
        <xdr:nvSpPr>
          <xdr:cNvPr id="5" name="右矢印 4">
            <a:extLst>
              <a:ext uri="{FF2B5EF4-FFF2-40B4-BE49-F238E27FC236}">
                <a16:creationId xmlns:a16="http://schemas.microsoft.com/office/drawing/2014/main" id="{00000000-0008-0000-0300-000005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右矢印 5">
            <a:extLst>
              <a:ext uri="{FF2B5EF4-FFF2-40B4-BE49-F238E27FC236}">
                <a16:creationId xmlns:a16="http://schemas.microsoft.com/office/drawing/2014/main" id="{00000000-0008-0000-0300-000006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581025</xdr:colOff>
      <xdr:row>48</xdr:row>
      <xdr:rowOff>104775</xdr:rowOff>
    </xdr:from>
    <xdr:to>
      <xdr:col>4</xdr:col>
      <xdr:colOff>733425</xdr:colOff>
      <xdr:row>49</xdr:row>
      <xdr:rowOff>200025</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2930525" y="14170025"/>
          <a:ext cx="152400" cy="406400"/>
          <a:chOff x="3124200" y="13668375"/>
          <a:chExt cx="152400" cy="409575"/>
        </a:xfrm>
      </xdr:grpSpPr>
      <xdr:sp macro="" textlink="">
        <xdr:nvSpPr>
          <xdr:cNvPr id="5" name="右矢印 4">
            <a:extLst>
              <a:ext uri="{FF2B5EF4-FFF2-40B4-BE49-F238E27FC236}">
                <a16:creationId xmlns:a16="http://schemas.microsoft.com/office/drawing/2014/main" id="{00000000-0008-0000-0400-000005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右矢印 5">
            <a:extLst>
              <a:ext uri="{FF2B5EF4-FFF2-40B4-BE49-F238E27FC236}">
                <a16:creationId xmlns:a16="http://schemas.microsoft.com/office/drawing/2014/main" id="{00000000-0008-0000-0400-000006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609600</xdr:colOff>
      <xdr:row>47</xdr:row>
      <xdr:rowOff>114300</xdr:rowOff>
    </xdr:from>
    <xdr:to>
      <xdr:col>4</xdr:col>
      <xdr:colOff>762000</xdr:colOff>
      <xdr:row>48</xdr:row>
      <xdr:rowOff>209550</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2959100" y="13874750"/>
          <a:ext cx="152400" cy="406400"/>
          <a:chOff x="3124200" y="13668375"/>
          <a:chExt cx="152400" cy="409575"/>
        </a:xfrm>
      </xdr:grpSpPr>
      <xdr:sp macro="" textlink="">
        <xdr:nvSpPr>
          <xdr:cNvPr id="5" name="右矢印 4">
            <a:extLst>
              <a:ext uri="{FF2B5EF4-FFF2-40B4-BE49-F238E27FC236}">
                <a16:creationId xmlns:a16="http://schemas.microsoft.com/office/drawing/2014/main" id="{00000000-0008-0000-0500-000005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右矢印 5">
            <a:extLst>
              <a:ext uri="{FF2B5EF4-FFF2-40B4-BE49-F238E27FC236}">
                <a16:creationId xmlns:a16="http://schemas.microsoft.com/office/drawing/2014/main" id="{00000000-0008-0000-0500-000006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590550</xdr:colOff>
      <xdr:row>48</xdr:row>
      <xdr:rowOff>95250</xdr:rowOff>
    </xdr:from>
    <xdr:to>
      <xdr:col>4</xdr:col>
      <xdr:colOff>742950</xdr:colOff>
      <xdr:row>49</xdr:row>
      <xdr:rowOff>190500</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2940050" y="14160500"/>
          <a:ext cx="152400" cy="406400"/>
          <a:chOff x="3124200" y="13668375"/>
          <a:chExt cx="152400" cy="409575"/>
        </a:xfrm>
      </xdr:grpSpPr>
      <xdr:sp macro="" textlink="">
        <xdr:nvSpPr>
          <xdr:cNvPr id="5" name="右矢印 4">
            <a:extLst>
              <a:ext uri="{FF2B5EF4-FFF2-40B4-BE49-F238E27FC236}">
                <a16:creationId xmlns:a16="http://schemas.microsoft.com/office/drawing/2014/main" id="{00000000-0008-0000-0600-000005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右矢印 5">
            <a:extLst>
              <a:ext uri="{FF2B5EF4-FFF2-40B4-BE49-F238E27FC236}">
                <a16:creationId xmlns:a16="http://schemas.microsoft.com/office/drawing/2014/main" id="{00000000-0008-0000-0600-000006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590550</xdr:colOff>
      <xdr:row>47</xdr:row>
      <xdr:rowOff>114300</xdr:rowOff>
    </xdr:from>
    <xdr:to>
      <xdr:col>4</xdr:col>
      <xdr:colOff>742950</xdr:colOff>
      <xdr:row>48</xdr:row>
      <xdr:rowOff>209550</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2940050" y="13874750"/>
          <a:ext cx="152400" cy="406400"/>
          <a:chOff x="3124200" y="13668375"/>
          <a:chExt cx="152400" cy="409575"/>
        </a:xfrm>
      </xdr:grpSpPr>
      <xdr:sp macro="" textlink="">
        <xdr:nvSpPr>
          <xdr:cNvPr id="5" name="右矢印 4">
            <a:extLst>
              <a:ext uri="{FF2B5EF4-FFF2-40B4-BE49-F238E27FC236}">
                <a16:creationId xmlns:a16="http://schemas.microsoft.com/office/drawing/2014/main" id="{00000000-0008-0000-0700-000005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右矢印 5">
            <a:extLst>
              <a:ext uri="{FF2B5EF4-FFF2-40B4-BE49-F238E27FC236}">
                <a16:creationId xmlns:a16="http://schemas.microsoft.com/office/drawing/2014/main" id="{00000000-0008-0000-0700-000006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581025</xdr:colOff>
      <xdr:row>48</xdr:row>
      <xdr:rowOff>104775</xdr:rowOff>
    </xdr:from>
    <xdr:to>
      <xdr:col>4</xdr:col>
      <xdr:colOff>733425</xdr:colOff>
      <xdr:row>49</xdr:row>
      <xdr:rowOff>200025</xdr:rowOff>
    </xdr:to>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2930525" y="14170025"/>
          <a:ext cx="152400" cy="406400"/>
          <a:chOff x="3124200" y="13668375"/>
          <a:chExt cx="152400" cy="409575"/>
        </a:xfrm>
      </xdr:grpSpPr>
      <xdr:sp macro="" textlink="">
        <xdr:nvSpPr>
          <xdr:cNvPr id="5" name="右矢印 4">
            <a:extLst>
              <a:ext uri="{FF2B5EF4-FFF2-40B4-BE49-F238E27FC236}">
                <a16:creationId xmlns:a16="http://schemas.microsoft.com/office/drawing/2014/main" id="{00000000-0008-0000-0800-000005000000}"/>
              </a:ext>
            </a:extLst>
          </xdr:cNvPr>
          <xdr:cNvSpPr/>
        </xdr:nvSpPr>
        <xdr:spPr>
          <a:xfrm>
            <a:off x="3124200" y="13668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右矢印 5">
            <a:extLst>
              <a:ext uri="{FF2B5EF4-FFF2-40B4-BE49-F238E27FC236}">
                <a16:creationId xmlns:a16="http://schemas.microsoft.com/office/drawing/2014/main" id="{00000000-0008-0000-0800-000006000000}"/>
              </a:ext>
            </a:extLst>
          </xdr:cNvPr>
          <xdr:cNvSpPr/>
        </xdr:nvSpPr>
        <xdr:spPr>
          <a:xfrm>
            <a:off x="3124200" y="139731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9"/>
  <sheetViews>
    <sheetView tabSelected="1" view="pageBreakPreview" zoomScaleNormal="100" zoomScaleSheetLayoutView="100" workbookViewId="0">
      <selection activeCell="G5" sqref="G5:J5"/>
    </sheetView>
  </sheetViews>
  <sheetFormatPr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 min="13" max="13" width="8.90625"/>
  </cols>
  <sheetData>
    <row r="1" spans="1:13" ht="18" customHeight="1">
      <c r="A1" s="54" t="s">
        <v>22</v>
      </c>
      <c r="B1" s="55"/>
      <c r="C1" s="55"/>
      <c r="D1" s="55"/>
      <c r="E1" s="55"/>
      <c r="I1" s="60" t="s">
        <v>13</v>
      </c>
      <c r="J1" s="60"/>
    </row>
    <row r="2" spans="1:13" ht="20.149999999999999" customHeight="1">
      <c r="A2" s="53">
        <v>46113</v>
      </c>
      <c r="B2" s="53"/>
      <c r="C2" s="53"/>
      <c r="D2" s="53"/>
      <c r="E2" s="53"/>
      <c r="F2" s="53"/>
      <c r="G2" s="53"/>
      <c r="H2" s="53"/>
      <c r="I2" s="53"/>
      <c r="J2" s="53"/>
      <c r="K2" s="7"/>
    </row>
    <row r="3" spans="1:13" ht="13.5" thickBot="1"/>
    <row r="4" spans="1:13" ht="36" customHeight="1">
      <c r="A4" s="62" t="s">
        <v>7</v>
      </c>
      <c r="B4" s="63"/>
      <c r="C4" s="64"/>
      <c r="D4" s="65"/>
      <c r="E4" s="66"/>
      <c r="F4" s="15" t="s">
        <v>2</v>
      </c>
      <c r="G4" s="82"/>
      <c r="H4" s="83"/>
      <c r="I4" s="83"/>
      <c r="J4" s="23" t="s">
        <v>15</v>
      </c>
      <c r="K4" s="18"/>
    </row>
    <row r="5" spans="1:13" ht="49.5" customHeight="1" thickBot="1">
      <c r="A5" s="71" t="s">
        <v>29</v>
      </c>
      <c r="B5" s="72"/>
      <c r="C5" s="73"/>
      <c r="D5" s="74"/>
      <c r="E5" s="75"/>
      <c r="F5" s="16" t="s">
        <v>8</v>
      </c>
      <c r="G5" s="90"/>
      <c r="H5" s="91"/>
      <c r="I5" s="91"/>
      <c r="J5" s="92"/>
      <c r="K5" s="19"/>
      <c r="L5" s="9"/>
    </row>
    <row r="6" spans="1:13" ht="50.25" customHeight="1" thickBot="1">
      <c r="A6" s="76" t="s">
        <v>31</v>
      </c>
      <c r="B6" s="77"/>
      <c r="C6" s="77"/>
      <c r="D6" s="77"/>
      <c r="E6" s="78"/>
      <c r="F6" s="44" t="s">
        <v>8</v>
      </c>
      <c r="G6" s="90"/>
      <c r="H6" s="91"/>
      <c r="I6" s="91"/>
      <c r="J6" s="92"/>
      <c r="K6" s="20"/>
      <c r="L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40"/>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46113</v>
      </c>
      <c r="B11" s="16" t="str">
        <f t="shared" ref="B11:B40" si="0">TEXT(A11,"aaa")</f>
        <v>水</v>
      </c>
      <c r="C11" s="79"/>
      <c r="D11" s="80"/>
      <c r="E11" s="80"/>
      <c r="F11" s="81"/>
      <c r="G11" s="80"/>
      <c r="H11" s="80"/>
      <c r="I11" s="80"/>
      <c r="J11" s="99"/>
      <c r="K11" s="1"/>
      <c r="M11" t="s">
        <v>15</v>
      </c>
    </row>
    <row r="12" spans="1:13" ht="24" customHeight="1">
      <c r="A12" s="34">
        <f>A11+1</f>
        <v>46114</v>
      </c>
      <c r="B12" s="16" t="str">
        <f t="shared" si="0"/>
        <v>木</v>
      </c>
      <c r="C12" s="56"/>
      <c r="D12" s="57"/>
      <c r="E12" s="57"/>
      <c r="F12" s="58"/>
      <c r="G12" s="59"/>
      <c r="H12" s="59"/>
      <c r="I12" s="100"/>
      <c r="J12" s="101"/>
      <c r="K12" s="1"/>
      <c r="M12" t="s">
        <v>16</v>
      </c>
    </row>
    <row r="13" spans="1:13" ht="24" customHeight="1">
      <c r="A13" s="34">
        <f>A12+1</f>
        <v>46115</v>
      </c>
      <c r="B13" s="16" t="str">
        <f t="shared" si="0"/>
        <v>金</v>
      </c>
      <c r="C13" s="58"/>
      <c r="D13" s="59"/>
      <c r="E13" s="59"/>
      <c r="F13" s="56"/>
      <c r="G13" s="59"/>
      <c r="H13" s="59"/>
      <c r="I13" s="59"/>
      <c r="J13" s="102"/>
      <c r="K13" s="1"/>
      <c r="M13" t="s">
        <v>23</v>
      </c>
    </row>
    <row r="14" spans="1:13" ht="24" customHeight="1">
      <c r="A14" s="34">
        <f t="shared" ref="A14:A40" si="1">A13+1</f>
        <v>46116</v>
      </c>
      <c r="B14" s="16" t="str">
        <f t="shared" si="0"/>
        <v>土</v>
      </c>
      <c r="C14" s="56"/>
      <c r="D14" s="57"/>
      <c r="E14" s="57"/>
      <c r="F14" s="57"/>
      <c r="G14" s="59"/>
      <c r="H14" s="59"/>
      <c r="I14" s="59"/>
      <c r="J14" s="102"/>
      <c r="K14" s="1"/>
      <c r="M14" t="s">
        <v>17</v>
      </c>
    </row>
    <row r="15" spans="1:13" ht="24" customHeight="1">
      <c r="A15" s="34">
        <f t="shared" si="1"/>
        <v>46117</v>
      </c>
      <c r="B15" s="16" t="str">
        <f t="shared" si="0"/>
        <v>日</v>
      </c>
      <c r="C15" s="56"/>
      <c r="D15" s="57"/>
      <c r="E15" s="57"/>
      <c r="F15" s="57"/>
      <c r="G15" s="59"/>
      <c r="H15" s="59"/>
      <c r="I15" s="59"/>
      <c r="J15" s="102"/>
      <c r="K15" s="1"/>
      <c r="M15" t="s">
        <v>18</v>
      </c>
    </row>
    <row r="16" spans="1:13" ht="24" customHeight="1">
      <c r="A16" s="34">
        <f t="shared" si="1"/>
        <v>46118</v>
      </c>
      <c r="B16" s="16" t="str">
        <f t="shared" si="0"/>
        <v>月</v>
      </c>
      <c r="C16" s="56"/>
      <c r="D16" s="57"/>
      <c r="E16" s="57"/>
      <c r="F16" s="57"/>
      <c r="G16" s="59"/>
      <c r="H16" s="59"/>
      <c r="I16" s="59"/>
      <c r="J16" s="102"/>
      <c r="K16" s="1"/>
      <c r="M16" t="s">
        <v>19</v>
      </c>
    </row>
    <row r="17" spans="1:13" ht="24" customHeight="1">
      <c r="A17" s="34">
        <f t="shared" si="1"/>
        <v>46119</v>
      </c>
      <c r="B17" s="16" t="str">
        <f t="shared" si="0"/>
        <v>火</v>
      </c>
      <c r="C17" s="56"/>
      <c r="D17" s="57"/>
      <c r="E17" s="57"/>
      <c r="F17" s="57"/>
      <c r="G17" s="59"/>
      <c r="H17" s="59"/>
      <c r="I17" s="59"/>
      <c r="J17" s="102"/>
      <c r="K17" s="1"/>
      <c r="M17" t="s">
        <v>20</v>
      </c>
    </row>
    <row r="18" spans="1:13" ht="24" customHeight="1">
      <c r="A18" s="34">
        <f t="shared" si="1"/>
        <v>46120</v>
      </c>
      <c r="B18" s="16" t="str">
        <f t="shared" si="0"/>
        <v>水</v>
      </c>
      <c r="C18" s="56"/>
      <c r="D18" s="57"/>
      <c r="E18" s="57"/>
      <c r="F18" s="57"/>
      <c r="G18" s="59"/>
      <c r="H18" s="59"/>
      <c r="I18" s="56"/>
      <c r="J18" s="103"/>
      <c r="K18" s="1"/>
    </row>
    <row r="19" spans="1:13" ht="24" customHeight="1">
      <c r="A19" s="34">
        <f t="shared" si="1"/>
        <v>46121</v>
      </c>
      <c r="B19" s="16" t="str">
        <f t="shared" si="0"/>
        <v>木</v>
      </c>
      <c r="C19" s="58"/>
      <c r="D19" s="59"/>
      <c r="E19" s="59"/>
      <c r="F19" s="56"/>
      <c r="G19" s="59"/>
      <c r="H19" s="59"/>
      <c r="I19" s="59"/>
      <c r="J19" s="102"/>
      <c r="K19" s="1"/>
    </row>
    <row r="20" spans="1:13" ht="24" customHeight="1">
      <c r="A20" s="34">
        <f t="shared" si="1"/>
        <v>46122</v>
      </c>
      <c r="B20" s="16" t="str">
        <f t="shared" si="0"/>
        <v>金</v>
      </c>
      <c r="C20" s="56"/>
      <c r="D20" s="57"/>
      <c r="E20" s="57"/>
      <c r="F20" s="57"/>
      <c r="G20" s="59"/>
      <c r="H20" s="59"/>
      <c r="I20" s="59"/>
      <c r="J20" s="102"/>
      <c r="K20" s="1"/>
    </row>
    <row r="21" spans="1:13" ht="24" customHeight="1">
      <c r="A21" s="34">
        <f t="shared" si="1"/>
        <v>46123</v>
      </c>
      <c r="B21" s="16" t="str">
        <f t="shared" si="0"/>
        <v>土</v>
      </c>
      <c r="C21" s="58"/>
      <c r="D21" s="59"/>
      <c r="E21" s="59"/>
      <c r="F21" s="56"/>
      <c r="G21" s="59"/>
      <c r="H21" s="59"/>
      <c r="I21" s="59"/>
      <c r="J21" s="102"/>
      <c r="K21" s="1"/>
    </row>
    <row r="22" spans="1:13" ht="24" customHeight="1">
      <c r="A22" s="34">
        <f t="shared" si="1"/>
        <v>46124</v>
      </c>
      <c r="B22" s="16" t="str">
        <f t="shared" si="0"/>
        <v>日</v>
      </c>
      <c r="C22" s="56"/>
      <c r="D22" s="57"/>
      <c r="E22" s="57"/>
      <c r="F22" s="57"/>
      <c r="G22" s="59"/>
      <c r="H22" s="59"/>
      <c r="I22" s="56"/>
      <c r="J22" s="103"/>
      <c r="K22" s="1"/>
    </row>
    <row r="23" spans="1:13" ht="24" customHeight="1">
      <c r="A23" s="34">
        <f t="shared" si="1"/>
        <v>46125</v>
      </c>
      <c r="B23" s="16" t="str">
        <f t="shared" si="0"/>
        <v>月</v>
      </c>
      <c r="C23" s="56"/>
      <c r="D23" s="57"/>
      <c r="E23" s="57"/>
      <c r="F23" s="58"/>
      <c r="G23" s="56"/>
      <c r="H23" s="58"/>
      <c r="I23" s="59"/>
      <c r="J23" s="102"/>
      <c r="K23" s="1"/>
    </row>
    <row r="24" spans="1:13" ht="24" customHeight="1">
      <c r="A24" s="34">
        <f t="shared" si="1"/>
        <v>46126</v>
      </c>
      <c r="B24" s="16" t="str">
        <f t="shared" si="0"/>
        <v>火</v>
      </c>
      <c r="C24" s="56"/>
      <c r="D24" s="57"/>
      <c r="E24" s="57"/>
      <c r="F24" s="57"/>
      <c r="G24" s="61"/>
      <c r="H24" s="58"/>
      <c r="I24" s="56"/>
      <c r="J24" s="103"/>
      <c r="K24" s="1"/>
    </row>
    <row r="25" spans="1:13" ht="24" customHeight="1">
      <c r="A25" s="34">
        <f t="shared" si="1"/>
        <v>46127</v>
      </c>
      <c r="B25" s="16" t="str">
        <f t="shared" si="0"/>
        <v>水</v>
      </c>
      <c r="C25" s="56"/>
      <c r="D25" s="57"/>
      <c r="E25" s="57"/>
      <c r="F25" s="57"/>
      <c r="G25" s="61"/>
      <c r="H25" s="58"/>
      <c r="I25" s="106"/>
      <c r="J25" s="103"/>
      <c r="K25" s="1"/>
    </row>
    <row r="26" spans="1:13" ht="24" customHeight="1">
      <c r="A26" s="34">
        <f t="shared" si="1"/>
        <v>46128</v>
      </c>
      <c r="B26" s="16" t="str">
        <f t="shared" si="0"/>
        <v>木</v>
      </c>
      <c r="C26" s="56"/>
      <c r="D26" s="57"/>
      <c r="E26" s="57"/>
      <c r="F26" s="57"/>
      <c r="G26" s="61"/>
      <c r="H26" s="58"/>
      <c r="I26" s="106"/>
      <c r="J26" s="103"/>
      <c r="K26" s="1"/>
    </row>
    <row r="27" spans="1:13" ht="24" customHeight="1">
      <c r="A27" s="34">
        <f t="shared" si="1"/>
        <v>46129</v>
      </c>
      <c r="B27" s="16" t="str">
        <f t="shared" si="0"/>
        <v>金</v>
      </c>
      <c r="C27" s="56"/>
      <c r="D27" s="57"/>
      <c r="E27" s="57"/>
      <c r="F27" s="57"/>
      <c r="G27" s="59"/>
      <c r="H27" s="59"/>
      <c r="I27" s="56"/>
      <c r="J27" s="103"/>
      <c r="K27" s="1"/>
    </row>
    <row r="28" spans="1:13" ht="24" customHeight="1">
      <c r="A28" s="34">
        <f t="shared" si="1"/>
        <v>46130</v>
      </c>
      <c r="B28" s="16" t="str">
        <f t="shared" si="0"/>
        <v>土</v>
      </c>
      <c r="C28" s="58"/>
      <c r="D28" s="59"/>
      <c r="E28" s="59"/>
      <c r="F28" s="56"/>
      <c r="G28" s="59"/>
      <c r="H28" s="59"/>
      <c r="I28" s="59"/>
      <c r="J28" s="102"/>
      <c r="K28" s="1"/>
    </row>
    <row r="29" spans="1:13" ht="24" customHeight="1">
      <c r="A29" s="34">
        <f t="shared" si="1"/>
        <v>46131</v>
      </c>
      <c r="B29" s="16" t="str">
        <f t="shared" si="0"/>
        <v>日</v>
      </c>
      <c r="C29" s="56"/>
      <c r="D29" s="57"/>
      <c r="E29" s="57"/>
      <c r="F29" s="57"/>
      <c r="G29" s="59"/>
      <c r="H29" s="59"/>
      <c r="I29" s="59"/>
      <c r="J29" s="102"/>
      <c r="K29" s="1"/>
    </row>
    <row r="30" spans="1:13" ht="24" customHeight="1">
      <c r="A30" s="34">
        <f t="shared" si="1"/>
        <v>46132</v>
      </c>
      <c r="B30" s="16" t="str">
        <f t="shared" si="0"/>
        <v>月</v>
      </c>
      <c r="C30" s="56"/>
      <c r="D30" s="57"/>
      <c r="E30" s="57"/>
      <c r="F30" s="58"/>
      <c r="G30" s="56"/>
      <c r="H30" s="58"/>
      <c r="I30" s="59"/>
      <c r="J30" s="102"/>
      <c r="K30" s="1"/>
    </row>
    <row r="31" spans="1:13" ht="24" customHeight="1">
      <c r="A31" s="34">
        <f t="shared" si="1"/>
        <v>46133</v>
      </c>
      <c r="B31" s="16" t="str">
        <f t="shared" si="0"/>
        <v>火</v>
      </c>
      <c r="C31" s="56"/>
      <c r="D31" s="57"/>
      <c r="E31" s="57"/>
      <c r="F31" s="58"/>
      <c r="G31" s="56"/>
      <c r="H31" s="58"/>
      <c r="I31" s="59"/>
      <c r="J31" s="102"/>
      <c r="K31" s="1"/>
    </row>
    <row r="32" spans="1:13" ht="24" customHeight="1">
      <c r="A32" s="34">
        <f t="shared" si="1"/>
        <v>46134</v>
      </c>
      <c r="B32" s="16" t="str">
        <f t="shared" si="0"/>
        <v>水</v>
      </c>
      <c r="C32" s="56"/>
      <c r="D32" s="57"/>
      <c r="E32" s="57"/>
      <c r="F32" s="57"/>
      <c r="G32" s="59"/>
      <c r="H32" s="59"/>
      <c r="I32" s="59"/>
      <c r="J32" s="102"/>
      <c r="K32" s="1"/>
    </row>
    <row r="33" spans="1:13" ht="24" customHeight="1">
      <c r="A33" s="34">
        <f t="shared" si="1"/>
        <v>46135</v>
      </c>
      <c r="B33" s="16" t="str">
        <f t="shared" si="0"/>
        <v>木</v>
      </c>
      <c r="C33" s="56"/>
      <c r="D33" s="57"/>
      <c r="E33" s="57"/>
      <c r="F33" s="57"/>
      <c r="G33" s="59"/>
      <c r="H33" s="59"/>
      <c r="I33" s="59"/>
      <c r="J33" s="102"/>
      <c r="K33" s="1"/>
    </row>
    <row r="34" spans="1:13" ht="24" customHeight="1">
      <c r="A34" s="34">
        <f t="shared" si="1"/>
        <v>46136</v>
      </c>
      <c r="B34" s="16" t="str">
        <f t="shared" si="0"/>
        <v>金</v>
      </c>
      <c r="C34" s="56"/>
      <c r="D34" s="57"/>
      <c r="E34" s="57"/>
      <c r="F34" s="57"/>
      <c r="G34" s="59"/>
      <c r="H34" s="59"/>
      <c r="I34" s="59"/>
      <c r="J34" s="102"/>
      <c r="K34" s="1"/>
    </row>
    <row r="35" spans="1:13" ht="24" customHeight="1">
      <c r="A35" s="34">
        <f t="shared" si="1"/>
        <v>46137</v>
      </c>
      <c r="B35" s="16" t="str">
        <f t="shared" si="0"/>
        <v>土</v>
      </c>
      <c r="C35" s="58"/>
      <c r="D35" s="59"/>
      <c r="E35" s="59"/>
      <c r="F35" s="56"/>
      <c r="G35" s="59"/>
      <c r="H35" s="59"/>
      <c r="I35" s="56"/>
      <c r="J35" s="103"/>
      <c r="K35" s="1"/>
    </row>
    <row r="36" spans="1:13" ht="24" customHeight="1">
      <c r="A36" s="34">
        <f t="shared" si="1"/>
        <v>46138</v>
      </c>
      <c r="B36" s="16" t="str">
        <f t="shared" si="0"/>
        <v>日</v>
      </c>
      <c r="C36" s="56"/>
      <c r="D36" s="57"/>
      <c r="E36" s="57"/>
      <c r="F36" s="57"/>
      <c r="G36" s="59"/>
      <c r="H36" s="59"/>
      <c r="I36" s="59"/>
      <c r="J36" s="102"/>
      <c r="K36" s="1"/>
    </row>
    <row r="37" spans="1:13" ht="24" customHeight="1">
      <c r="A37" s="34">
        <f t="shared" si="1"/>
        <v>46139</v>
      </c>
      <c r="B37" s="16" t="str">
        <f t="shared" si="0"/>
        <v>月</v>
      </c>
      <c r="C37" s="56"/>
      <c r="D37" s="57"/>
      <c r="E37" s="57"/>
      <c r="F37" s="58"/>
      <c r="G37" s="56"/>
      <c r="H37" s="58"/>
      <c r="I37" s="59"/>
      <c r="J37" s="102"/>
      <c r="K37" s="1"/>
    </row>
    <row r="38" spans="1:13" ht="24" customHeight="1">
      <c r="A38" s="34">
        <f t="shared" si="1"/>
        <v>46140</v>
      </c>
      <c r="B38" s="16" t="str">
        <f t="shared" si="0"/>
        <v>火</v>
      </c>
      <c r="C38" s="56"/>
      <c r="D38" s="57"/>
      <c r="E38" s="57"/>
      <c r="F38" s="58"/>
      <c r="G38" s="56"/>
      <c r="H38" s="58"/>
      <c r="I38" s="59"/>
      <c r="J38" s="102"/>
      <c r="K38" s="1"/>
    </row>
    <row r="39" spans="1:13" ht="24" customHeight="1">
      <c r="A39" s="34">
        <f t="shared" si="1"/>
        <v>46141</v>
      </c>
      <c r="B39" s="16" t="s">
        <v>32</v>
      </c>
      <c r="C39" s="56"/>
      <c r="D39" s="57"/>
      <c r="E39" s="57"/>
      <c r="F39" s="58"/>
      <c r="G39" s="56"/>
      <c r="H39" s="58"/>
      <c r="I39" s="59"/>
      <c r="J39" s="102"/>
      <c r="K39" s="1"/>
    </row>
    <row r="40" spans="1:13" ht="24" customHeight="1" thickBot="1">
      <c r="A40" s="35">
        <f t="shared" si="1"/>
        <v>46142</v>
      </c>
      <c r="B40" s="17" t="str">
        <f t="shared" si="0"/>
        <v>木</v>
      </c>
      <c r="C40" s="116"/>
      <c r="D40" s="114"/>
      <c r="E40" s="114"/>
      <c r="F40" s="117"/>
      <c r="G40" s="114"/>
      <c r="H40" s="114"/>
      <c r="I40" s="114"/>
      <c r="J40" s="115"/>
      <c r="K40" s="1"/>
    </row>
    <row r="41" spans="1:13" ht="15" customHeight="1">
      <c r="B41" s="3"/>
      <c r="C41" s="3"/>
      <c r="D41" s="3"/>
      <c r="E41" s="3"/>
      <c r="F41" s="3"/>
      <c r="G41" s="3"/>
      <c r="H41" s="3"/>
      <c r="I41" s="3"/>
      <c r="J41" s="3"/>
      <c r="K41" s="3"/>
    </row>
    <row r="42" spans="1:13" ht="1.5" customHeight="1" thickBot="1">
      <c r="A42" s="4"/>
      <c r="B42" s="3"/>
      <c r="C42" s="3"/>
      <c r="D42" s="3"/>
      <c r="E42" s="3"/>
      <c r="F42" s="3"/>
      <c r="G42" s="3"/>
      <c r="H42" s="3"/>
      <c r="I42" s="3"/>
      <c r="J42" s="3"/>
      <c r="K42" s="3"/>
    </row>
    <row r="43" spans="1:13" ht="13.5" hidden="1" thickBot="1">
      <c r="A43" s="4"/>
      <c r="B43" s="5"/>
      <c r="C43" s="5"/>
      <c r="D43" s="5"/>
      <c r="E43" s="5"/>
      <c r="F43" s="5"/>
      <c r="G43" s="5"/>
      <c r="H43" s="5"/>
      <c r="I43" s="5"/>
      <c r="J43" s="5"/>
      <c r="K43" s="5"/>
    </row>
    <row r="44" spans="1:13" s="2" customFormat="1" ht="24.75" customHeight="1" thickBot="1">
      <c r="A44" s="110" t="s">
        <v>4</v>
      </c>
      <c r="B44" s="110"/>
      <c r="C44" s="110"/>
      <c r="D44" s="111" t="s">
        <v>6</v>
      </c>
      <c r="E44" s="13" t="s">
        <v>9</v>
      </c>
      <c r="F44" s="26" t="s">
        <v>5</v>
      </c>
      <c r="G44" s="60"/>
      <c r="H44" s="110"/>
      <c r="I44" s="20"/>
      <c r="J44" s="33" t="s">
        <v>21</v>
      </c>
      <c r="M44"/>
    </row>
    <row r="45" spans="1:13" s="2" customFormat="1" ht="24.75" customHeight="1">
      <c r="A45" s="110"/>
      <c r="B45" s="110"/>
      <c r="C45" s="110"/>
      <c r="D45" s="112"/>
      <c r="E45" s="14" t="s">
        <v>12</v>
      </c>
      <c r="F45" s="27" t="s">
        <v>5</v>
      </c>
      <c r="G45" s="60"/>
      <c r="H45" s="110"/>
      <c r="I45" s="20"/>
      <c r="J45" s="107"/>
    </row>
    <row r="46" spans="1:13" s="2" customFormat="1" ht="24.75" customHeight="1" thickBot="1">
      <c r="A46" s="110" t="s">
        <v>4</v>
      </c>
      <c r="B46" s="110"/>
      <c r="C46" s="110"/>
      <c r="D46" s="113" t="s">
        <v>10</v>
      </c>
      <c r="E46" s="78"/>
      <c r="F46" s="28" t="s">
        <v>5</v>
      </c>
      <c r="G46" s="12"/>
      <c r="H46" s="110"/>
      <c r="I46" s="110"/>
      <c r="J46" s="108"/>
    </row>
    <row r="47" spans="1:13" s="2" customFormat="1" ht="8.25" customHeight="1" thickBot="1">
      <c r="A47" s="20"/>
      <c r="B47" s="20"/>
      <c r="C47" s="20"/>
      <c r="D47" s="20"/>
      <c r="E47" s="20"/>
      <c r="F47" s="12"/>
      <c r="G47" s="12"/>
      <c r="H47" s="20"/>
      <c r="I47" s="20"/>
      <c r="J47" s="108"/>
    </row>
    <row r="48" spans="1:13" ht="24.75" customHeight="1" thickTop="1">
      <c r="A48" s="118" t="s">
        <v>24</v>
      </c>
      <c r="B48" s="119"/>
      <c r="C48" s="120"/>
      <c r="D48" s="124" t="s">
        <v>26</v>
      </c>
      <c r="E48" s="125"/>
      <c r="F48" s="126"/>
      <c r="G48" s="48">
        <v>46115</v>
      </c>
      <c r="H48" s="29"/>
      <c r="I48" s="29"/>
      <c r="J48" s="108"/>
      <c r="K48" s="8"/>
      <c r="M48" s="2"/>
    </row>
    <row r="49" spans="1:13" ht="24.75" customHeight="1" thickBot="1">
      <c r="A49" s="121"/>
      <c r="B49" s="122"/>
      <c r="C49" s="123"/>
      <c r="D49" s="127" t="s">
        <v>25</v>
      </c>
      <c r="E49" s="122"/>
      <c r="F49" s="128"/>
      <c r="G49" s="49">
        <v>46120</v>
      </c>
      <c r="H49" s="24"/>
      <c r="I49" s="24"/>
      <c r="J49" s="109"/>
      <c r="K49" s="8"/>
    </row>
    <row r="50" spans="1:13" ht="6" customHeight="1" thickTop="1">
      <c r="A50" s="24"/>
      <c r="B50" s="24"/>
      <c r="C50" s="24"/>
      <c r="D50" s="30"/>
      <c r="E50" s="24"/>
      <c r="F50" s="24"/>
      <c r="G50" s="24"/>
      <c r="H50" s="24"/>
      <c r="I50" s="24"/>
      <c r="J50" s="18"/>
      <c r="K50" s="8"/>
    </row>
    <row r="51" spans="1:13" s="32" customFormat="1" ht="29.25" customHeight="1">
      <c r="A51" s="93" t="s">
        <v>27</v>
      </c>
      <c r="B51" s="94"/>
      <c r="C51" s="94"/>
      <c r="D51" s="94"/>
      <c r="E51" s="94"/>
      <c r="F51" s="94"/>
      <c r="G51" s="94"/>
      <c r="H51" s="94"/>
      <c r="I51" s="94"/>
      <c r="J51" s="94"/>
      <c r="K51" s="31"/>
      <c r="M51"/>
    </row>
    <row r="52" spans="1:13" s="32" customFormat="1" ht="22.5" customHeight="1">
      <c r="A52" s="94"/>
      <c r="B52" s="94"/>
      <c r="C52" s="94"/>
      <c r="D52" s="94"/>
      <c r="E52" s="94"/>
      <c r="F52" s="94"/>
      <c r="G52" s="94"/>
      <c r="H52" s="94"/>
      <c r="I52" s="94"/>
      <c r="J52" s="94"/>
      <c r="K52" s="31"/>
      <c r="M52" s="6"/>
    </row>
    <row r="53" spans="1:13" s="32" customFormat="1" ht="22.5" customHeight="1">
      <c r="A53" s="94"/>
      <c r="B53" s="94"/>
      <c r="C53" s="94"/>
      <c r="D53" s="94"/>
      <c r="E53" s="94"/>
      <c r="F53" s="94"/>
      <c r="G53" s="94"/>
      <c r="H53" s="94"/>
      <c r="I53" s="94"/>
      <c r="J53" s="94"/>
      <c r="K53" s="31"/>
      <c r="M53" s="6"/>
    </row>
    <row r="54" spans="1:13" s="32" customFormat="1" ht="22.5" customHeight="1">
      <c r="A54" s="94"/>
      <c r="B54" s="94"/>
      <c r="C54" s="94"/>
      <c r="D54" s="94"/>
      <c r="E54" s="94"/>
      <c r="F54" s="94"/>
      <c r="G54" s="94"/>
      <c r="H54" s="94"/>
      <c r="I54" s="94"/>
      <c r="J54" s="94"/>
      <c r="K54" s="31"/>
      <c r="M54" s="6"/>
    </row>
    <row r="55" spans="1:13" s="32" customFormat="1" ht="22.5" customHeight="1">
      <c r="A55" s="94"/>
      <c r="B55" s="94"/>
      <c r="C55" s="94"/>
      <c r="D55" s="94"/>
      <c r="E55" s="94"/>
      <c r="F55" s="94"/>
      <c r="G55" s="94"/>
      <c r="H55" s="94"/>
      <c r="I55" s="94"/>
      <c r="J55" s="94"/>
      <c r="K55" s="31"/>
      <c r="M55" s="6"/>
    </row>
    <row r="56" spans="1:13" s="32" customFormat="1" ht="22.5" customHeight="1">
      <c r="A56" s="94"/>
      <c r="B56" s="94"/>
      <c r="C56" s="94"/>
      <c r="D56" s="94"/>
      <c r="E56" s="94"/>
      <c r="F56" s="94"/>
      <c r="G56" s="94"/>
      <c r="H56" s="94"/>
      <c r="I56" s="94"/>
      <c r="J56" s="94"/>
      <c r="K56" s="31"/>
      <c r="M56" s="6"/>
    </row>
    <row r="57" spans="1:13" s="32" customFormat="1" ht="22.5" customHeight="1">
      <c r="A57" s="94"/>
      <c r="B57" s="94"/>
      <c r="C57" s="94"/>
      <c r="D57" s="94"/>
      <c r="E57" s="94"/>
      <c r="F57" s="94"/>
      <c r="G57" s="94"/>
      <c r="H57" s="94"/>
      <c r="I57" s="94"/>
      <c r="J57" s="94"/>
      <c r="K57" s="31"/>
      <c r="M57" s="6"/>
    </row>
    <row r="58" spans="1:13" s="32" customFormat="1" ht="78.75" customHeight="1">
      <c r="A58" s="94"/>
      <c r="B58" s="94"/>
      <c r="C58" s="94"/>
      <c r="D58" s="94"/>
      <c r="E58" s="94"/>
      <c r="F58" s="94"/>
      <c r="G58" s="94"/>
      <c r="H58" s="94"/>
      <c r="I58" s="94"/>
      <c r="J58" s="94"/>
      <c r="K58" s="31"/>
      <c r="M58" s="6"/>
    </row>
    <row r="59" spans="1:13" ht="16.5">
      <c r="M59" s="6"/>
    </row>
  </sheetData>
  <mergeCells count="118">
    <mergeCell ref="J45:J49"/>
    <mergeCell ref="I33:J33"/>
    <mergeCell ref="I34:J34"/>
    <mergeCell ref="I35:J35"/>
    <mergeCell ref="I36:J36"/>
    <mergeCell ref="A44:C45"/>
    <mergeCell ref="A46:C46"/>
    <mergeCell ref="D44:D45"/>
    <mergeCell ref="D46:E46"/>
    <mergeCell ref="I37:J37"/>
    <mergeCell ref="I38:J38"/>
    <mergeCell ref="I39:J39"/>
    <mergeCell ref="I40:J40"/>
    <mergeCell ref="C40:F40"/>
    <mergeCell ref="G44:G45"/>
    <mergeCell ref="H44:H45"/>
    <mergeCell ref="H46:I46"/>
    <mergeCell ref="C35:F35"/>
    <mergeCell ref="C36:F36"/>
    <mergeCell ref="A48:C49"/>
    <mergeCell ref="D48:F48"/>
    <mergeCell ref="D49:F49"/>
    <mergeCell ref="G40:H40"/>
    <mergeCell ref="G34:H34"/>
    <mergeCell ref="G25:H25"/>
    <mergeCell ref="G26:H26"/>
    <mergeCell ref="G20:H20"/>
    <mergeCell ref="G21:H21"/>
    <mergeCell ref="G22:H22"/>
    <mergeCell ref="C20:F20"/>
    <mergeCell ref="C16:F16"/>
    <mergeCell ref="G16:H16"/>
    <mergeCell ref="G17:H17"/>
    <mergeCell ref="G18:H18"/>
    <mergeCell ref="G19:H19"/>
    <mergeCell ref="I29:J29"/>
    <mergeCell ref="I30:J30"/>
    <mergeCell ref="I31:J31"/>
    <mergeCell ref="I32:J32"/>
    <mergeCell ref="I25:J25"/>
    <mergeCell ref="I26:J26"/>
    <mergeCell ref="I27:J27"/>
    <mergeCell ref="I28:J28"/>
    <mergeCell ref="I21:J21"/>
    <mergeCell ref="I22:J22"/>
    <mergeCell ref="I23:J23"/>
    <mergeCell ref="I24:J24"/>
    <mergeCell ref="A51:J58"/>
    <mergeCell ref="A9:A10"/>
    <mergeCell ref="B9:B10"/>
    <mergeCell ref="I11:J11"/>
    <mergeCell ref="I12:J12"/>
    <mergeCell ref="I13:J13"/>
    <mergeCell ref="I14:J14"/>
    <mergeCell ref="I15:J15"/>
    <mergeCell ref="I16:J16"/>
    <mergeCell ref="C12:F12"/>
    <mergeCell ref="C13:F13"/>
    <mergeCell ref="C14:F14"/>
    <mergeCell ref="G12:H12"/>
    <mergeCell ref="G13:H13"/>
    <mergeCell ref="G14:H14"/>
    <mergeCell ref="C21:F21"/>
    <mergeCell ref="C17:F17"/>
    <mergeCell ref="C18:F18"/>
    <mergeCell ref="I17:J17"/>
    <mergeCell ref="I18:J18"/>
    <mergeCell ref="I19:J19"/>
    <mergeCell ref="I20:J20"/>
    <mergeCell ref="I9:J10"/>
    <mergeCell ref="G37:H37"/>
    <mergeCell ref="A4:C4"/>
    <mergeCell ref="D4:E4"/>
    <mergeCell ref="G9:H10"/>
    <mergeCell ref="A5:C5"/>
    <mergeCell ref="D5:E5"/>
    <mergeCell ref="A6:E6"/>
    <mergeCell ref="C11:F11"/>
    <mergeCell ref="G11:H11"/>
    <mergeCell ref="C15:F15"/>
    <mergeCell ref="G15:H15"/>
    <mergeCell ref="G4:I4"/>
    <mergeCell ref="C9:F10"/>
    <mergeCell ref="G5:J5"/>
    <mergeCell ref="G6:J6"/>
    <mergeCell ref="G38:H38"/>
    <mergeCell ref="G35:H35"/>
    <mergeCell ref="C26:F26"/>
    <mergeCell ref="C27:F27"/>
    <mergeCell ref="C28:F28"/>
    <mergeCell ref="G28:H28"/>
    <mergeCell ref="G36:H36"/>
    <mergeCell ref="G27:H27"/>
    <mergeCell ref="G29:H29"/>
    <mergeCell ref="A2:J2"/>
    <mergeCell ref="A1:E1"/>
    <mergeCell ref="C23:F23"/>
    <mergeCell ref="C24:F24"/>
    <mergeCell ref="C30:F30"/>
    <mergeCell ref="C19:F19"/>
    <mergeCell ref="C22:F22"/>
    <mergeCell ref="I1:J1"/>
    <mergeCell ref="C39:F39"/>
    <mergeCell ref="C31:F31"/>
    <mergeCell ref="G30:H30"/>
    <mergeCell ref="G31:H31"/>
    <mergeCell ref="G39:H39"/>
    <mergeCell ref="G32:H32"/>
    <mergeCell ref="G33:H33"/>
    <mergeCell ref="C32:F32"/>
    <mergeCell ref="C33:F33"/>
    <mergeCell ref="C34:F34"/>
    <mergeCell ref="C37:F37"/>
    <mergeCell ref="C38:F38"/>
    <mergeCell ref="C29:F29"/>
    <mergeCell ref="C25:F25"/>
    <mergeCell ref="G23:H23"/>
    <mergeCell ref="G24:H24"/>
  </mergeCells>
  <phoneticPr fontId="2"/>
  <conditionalFormatting sqref="A11:J40">
    <cfRule type="expression" dxfId="96" priority="1">
      <formula>$B11="祝"</formula>
    </cfRule>
    <cfRule type="expression" dxfId="95" priority="2">
      <formula>$B11="土"</formula>
    </cfRule>
    <cfRule type="expression" dxfId="94" priority="3">
      <formula>$B11="日"</formula>
    </cfRule>
  </conditionalFormatting>
  <conditionalFormatting sqref="D4:E4">
    <cfRule type="expression" dxfId="93" priority="25">
      <formula>$D$4&lt;&gt;""</formula>
    </cfRule>
  </conditionalFormatting>
  <conditionalFormatting sqref="D5:E5">
    <cfRule type="expression" dxfId="92" priority="23">
      <formula>$D$5&lt;&gt;""</formula>
    </cfRule>
  </conditionalFormatting>
  <conditionalFormatting sqref="G4:I4">
    <cfRule type="expression" dxfId="91" priority="24">
      <formula>$G$4&lt;&gt;""</formula>
    </cfRule>
  </conditionalFormatting>
  <dataValidations count="2">
    <dataValidation type="list" allowBlank="1" showInputMessage="1" showErrorMessage="1" sqref="D5:E5" xr:uid="{00000000-0002-0000-0000-000000000000}">
      <formula1>"特別招聘研究教員,研究教員（教授）,研究教員（准教授）,研究教員（助教）,専門研究員,研究員"</formula1>
    </dataValidation>
    <dataValidation type="list" allowBlank="1" showInputMessage="1" showErrorMessage="1" sqref="G4" xr:uid="{00000000-0002-0000-0000-000001000000}">
      <formula1>$M$12:$M$17</formula1>
    </dataValidation>
  </dataValidations>
  <printOptions horizontalCentered="1" verticalCentered="1"/>
  <pageMargins left="0.39370078740157483" right="0.39370078740157483" top="0.39370078740157483" bottom="0.39370078740157483" header="0.31496062992125984" footer="0.31496062992125984"/>
  <pageSetup paperSize="9" scale="60"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9"/>
  <sheetViews>
    <sheetView view="pageBreakPreview" zoomScaleNormal="100" zoomScaleSheetLayoutView="100" workbookViewId="0">
      <selection activeCell="H47" sqref="H47:I47"/>
    </sheetView>
  </sheetViews>
  <sheetFormatPr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 min="13" max="13" width="8.90625"/>
  </cols>
  <sheetData>
    <row r="1" spans="1:13" ht="18" customHeight="1">
      <c r="A1" s="54" t="s">
        <v>22</v>
      </c>
      <c r="B1" s="55"/>
      <c r="C1" s="55"/>
      <c r="D1" s="55"/>
      <c r="E1" s="55"/>
      <c r="I1" s="60" t="s">
        <v>13</v>
      </c>
      <c r="J1" s="60"/>
    </row>
    <row r="2" spans="1:13" ht="20.149999999999999" customHeight="1">
      <c r="A2" s="53">
        <f>EDATE('4月'!$A$2,9)</f>
        <v>46388</v>
      </c>
      <c r="B2" s="53"/>
      <c r="C2" s="53"/>
      <c r="D2" s="53"/>
      <c r="E2" s="53"/>
      <c r="F2" s="53"/>
      <c r="G2" s="53"/>
      <c r="H2" s="53"/>
      <c r="I2" s="53"/>
      <c r="J2" s="53"/>
      <c r="K2" s="7"/>
    </row>
    <row r="3" spans="1:13" ht="13.5" thickBot="1"/>
    <row r="4" spans="1:13" ht="36" customHeight="1">
      <c r="A4" s="62" t="s">
        <v>7</v>
      </c>
      <c r="B4" s="63"/>
      <c r="C4" s="64"/>
      <c r="D4" s="65">
        <f>'4月'!D4:E4</f>
        <v>0</v>
      </c>
      <c r="E4" s="135"/>
      <c r="F4" s="15" t="s">
        <v>2</v>
      </c>
      <c r="G4" s="82">
        <f>'4月'!G4:I4</f>
        <v>0</v>
      </c>
      <c r="H4" s="83"/>
      <c r="I4" s="83"/>
      <c r="J4" s="23" t="s">
        <v>15</v>
      </c>
    </row>
    <row r="5" spans="1:13" ht="49.5" customHeight="1">
      <c r="A5" s="71" t="s">
        <v>29</v>
      </c>
      <c r="B5" s="72"/>
      <c r="C5" s="73"/>
      <c r="D5" s="74">
        <f>'4月'!D5:E5</f>
        <v>0</v>
      </c>
      <c r="E5" s="75"/>
      <c r="F5" s="16" t="s">
        <v>8</v>
      </c>
      <c r="G5" s="136">
        <f>'4月'!G5</f>
        <v>0</v>
      </c>
      <c r="H5" s="137"/>
      <c r="I5" s="137"/>
      <c r="J5" s="75"/>
      <c r="K5" s="9"/>
    </row>
    <row r="6" spans="1:13" ht="50.25" customHeight="1" thickBot="1">
      <c r="A6" s="76" t="s">
        <v>31</v>
      </c>
      <c r="B6" s="77"/>
      <c r="C6" s="77"/>
      <c r="D6" s="77"/>
      <c r="E6" s="78"/>
      <c r="F6" s="17" t="s">
        <v>8</v>
      </c>
      <c r="G6" s="138">
        <f>'4月'!G6</f>
        <v>0</v>
      </c>
      <c r="H6" s="139"/>
      <c r="I6" s="139"/>
      <c r="J6" s="140"/>
      <c r="K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22"/>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46388</v>
      </c>
      <c r="B11" s="16" t="s">
        <v>32</v>
      </c>
      <c r="C11" s="162"/>
      <c r="D11" s="163"/>
      <c r="E11" s="163"/>
      <c r="F11" s="164"/>
      <c r="G11" s="163"/>
      <c r="H11" s="163"/>
      <c r="I11" s="165"/>
      <c r="J11" s="166"/>
      <c r="K11" s="1"/>
      <c r="M11" t="s">
        <v>15</v>
      </c>
    </row>
    <row r="12" spans="1:13" s="42" customFormat="1" ht="24" customHeight="1">
      <c r="A12" s="46">
        <f>A11+1</f>
        <v>46389</v>
      </c>
      <c r="B12" s="47" t="str">
        <f t="shared" ref="B12:B15" si="0">TEXT(A12,"aaa")</f>
        <v>土</v>
      </c>
      <c r="C12" s="141"/>
      <c r="D12" s="142"/>
      <c r="E12" s="142"/>
      <c r="F12" s="144"/>
      <c r="G12" s="147"/>
      <c r="H12" s="147"/>
      <c r="I12" s="145"/>
      <c r="J12" s="146"/>
      <c r="K12" s="41"/>
      <c r="M12" s="45" t="s">
        <v>16</v>
      </c>
    </row>
    <row r="13" spans="1:13" s="42" customFormat="1" ht="24" customHeight="1">
      <c r="A13" s="46">
        <f>A12+1</f>
        <v>46390</v>
      </c>
      <c r="B13" s="47" t="str">
        <f t="shared" si="0"/>
        <v>日</v>
      </c>
      <c r="C13" s="144"/>
      <c r="D13" s="147"/>
      <c r="E13" s="147"/>
      <c r="F13" s="141"/>
      <c r="G13" s="147"/>
      <c r="H13" s="147"/>
      <c r="I13" s="145"/>
      <c r="J13" s="146"/>
      <c r="K13" s="41"/>
      <c r="M13" s="45" t="s">
        <v>23</v>
      </c>
    </row>
    <row r="14" spans="1:13" s="42" customFormat="1" ht="24" customHeight="1">
      <c r="A14" s="46">
        <f t="shared" ref="A14:A41" si="1">A13+1</f>
        <v>46391</v>
      </c>
      <c r="B14" s="47" t="str">
        <f t="shared" si="0"/>
        <v>月</v>
      </c>
      <c r="C14" s="141"/>
      <c r="D14" s="142"/>
      <c r="E14" s="142"/>
      <c r="F14" s="142"/>
      <c r="G14" s="147"/>
      <c r="H14" s="147"/>
      <c r="I14" s="145" t="s">
        <v>28</v>
      </c>
      <c r="J14" s="146"/>
      <c r="K14" s="41"/>
      <c r="M14" s="45" t="s">
        <v>17</v>
      </c>
    </row>
    <row r="15" spans="1:13" s="42" customFormat="1" ht="24" customHeight="1">
      <c r="A15" s="46">
        <f t="shared" si="1"/>
        <v>46392</v>
      </c>
      <c r="B15" s="47" t="str">
        <f t="shared" si="0"/>
        <v>火</v>
      </c>
      <c r="C15" s="141"/>
      <c r="D15" s="142"/>
      <c r="E15" s="142"/>
      <c r="F15" s="142"/>
      <c r="G15" s="147"/>
      <c r="H15" s="147"/>
      <c r="I15" s="145" t="s">
        <v>28</v>
      </c>
      <c r="J15" s="146"/>
      <c r="K15" s="41"/>
      <c r="M15" s="45" t="s">
        <v>18</v>
      </c>
    </row>
    <row r="16" spans="1:13" ht="24" customHeight="1">
      <c r="A16" s="34">
        <f t="shared" si="1"/>
        <v>46393</v>
      </c>
      <c r="B16" s="16" t="str">
        <f t="shared" ref="B16:B41" si="2">TEXT(A16,"aaa")</f>
        <v>水</v>
      </c>
      <c r="C16" s="56"/>
      <c r="D16" s="57"/>
      <c r="E16" s="57"/>
      <c r="F16" s="57"/>
      <c r="G16" s="59"/>
      <c r="H16" s="59"/>
      <c r="I16" s="133"/>
      <c r="J16" s="134"/>
      <c r="K16" s="1"/>
      <c r="M16" s="45" t="s">
        <v>19</v>
      </c>
    </row>
    <row r="17" spans="1:13" ht="24" customHeight="1">
      <c r="A17" s="34">
        <f t="shared" si="1"/>
        <v>46394</v>
      </c>
      <c r="B17" s="16" t="str">
        <f t="shared" si="2"/>
        <v>木</v>
      </c>
      <c r="C17" s="56"/>
      <c r="D17" s="57"/>
      <c r="E17" s="57"/>
      <c r="F17" s="57"/>
      <c r="G17" s="59"/>
      <c r="H17" s="59"/>
      <c r="I17" s="133"/>
      <c r="J17" s="134"/>
      <c r="K17" s="1"/>
      <c r="M17" s="45" t="s">
        <v>20</v>
      </c>
    </row>
    <row r="18" spans="1:13" ht="24" customHeight="1">
      <c r="A18" s="34">
        <f t="shared" si="1"/>
        <v>46395</v>
      </c>
      <c r="B18" s="16" t="str">
        <f t="shared" si="2"/>
        <v>金</v>
      </c>
      <c r="C18" s="56"/>
      <c r="D18" s="57"/>
      <c r="E18" s="57"/>
      <c r="F18" s="57"/>
      <c r="G18" s="59"/>
      <c r="H18" s="59"/>
      <c r="I18" s="56"/>
      <c r="J18" s="103"/>
      <c r="K18" s="1"/>
    </row>
    <row r="19" spans="1:13" ht="24" customHeight="1">
      <c r="A19" s="34">
        <f t="shared" si="1"/>
        <v>46396</v>
      </c>
      <c r="B19" s="16" t="str">
        <f t="shared" si="2"/>
        <v>土</v>
      </c>
      <c r="C19" s="150"/>
      <c r="D19" s="160"/>
      <c r="E19" s="160"/>
      <c r="F19" s="148"/>
      <c r="G19" s="160"/>
      <c r="H19" s="160"/>
      <c r="I19" s="160"/>
      <c r="J19" s="161"/>
      <c r="K19" s="1"/>
    </row>
    <row r="20" spans="1:13" ht="24" customHeight="1">
      <c r="A20" s="34">
        <f t="shared" si="1"/>
        <v>46397</v>
      </c>
      <c r="B20" s="16" t="str">
        <f t="shared" si="2"/>
        <v>日</v>
      </c>
      <c r="C20" s="56"/>
      <c r="D20" s="57"/>
      <c r="E20" s="57"/>
      <c r="F20" s="57"/>
      <c r="G20" s="59"/>
      <c r="H20" s="59"/>
      <c r="I20" s="59"/>
      <c r="J20" s="102"/>
      <c r="K20" s="1"/>
    </row>
    <row r="21" spans="1:13" ht="24" customHeight="1">
      <c r="A21" s="34">
        <f t="shared" si="1"/>
        <v>46398</v>
      </c>
      <c r="B21" s="16" t="s">
        <v>32</v>
      </c>
      <c r="C21" s="58"/>
      <c r="D21" s="59"/>
      <c r="E21" s="59"/>
      <c r="F21" s="56"/>
      <c r="G21" s="59"/>
      <c r="H21" s="59"/>
      <c r="I21" s="59"/>
      <c r="J21" s="102"/>
      <c r="K21" s="1"/>
    </row>
    <row r="22" spans="1:13" ht="24" customHeight="1">
      <c r="A22" s="34">
        <f t="shared" si="1"/>
        <v>46399</v>
      </c>
      <c r="B22" s="16" t="str">
        <f t="shared" ref="B22" si="3">TEXT(A22,"aaa")</f>
        <v>火</v>
      </c>
      <c r="C22" s="56"/>
      <c r="D22" s="57"/>
      <c r="E22" s="57"/>
      <c r="F22" s="57"/>
      <c r="G22" s="59"/>
      <c r="H22" s="59"/>
      <c r="I22" s="56"/>
      <c r="J22" s="103"/>
      <c r="K22" s="1"/>
    </row>
    <row r="23" spans="1:13" ht="24" customHeight="1">
      <c r="A23" s="34">
        <f t="shared" si="1"/>
        <v>46400</v>
      </c>
      <c r="B23" s="16" t="str">
        <f t="shared" si="2"/>
        <v>水</v>
      </c>
      <c r="C23" s="56"/>
      <c r="D23" s="57"/>
      <c r="E23" s="57"/>
      <c r="F23" s="57"/>
      <c r="G23" s="59"/>
      <c r="H23" s="59"/>
      <c r="I23" s="56"/>
      <c r="J23" s="103"/>
      <c r="K23" s="1"/>
    </row>
    <row r="24" spans="1:13" ht="24" customHeight="1">
      <c r="A24" s="34">
        <f t="shared" si="1"/>
        <v>46401</v>
      </c>
      <c r="B24" s="16" t="str">
        <f t="shared" si="2"/>
        <v>木</v>
      </c>
      <c r="C24" s="56"/>
      <c r="D24" s="57"/>
      <c r="E24" s="57"/>
      <c r="F24" s="57"/>
      <c r="G24" s="61"/>
      <c r="H24" s="58"/>
      <c r="I24" s="56"/>
      <c r="J24" s="103"/>
      <c r="K24" s="1"/>
    </row>
    <row r="25" spans="1:13" ht="24" customHeight="1">
      <c r="A25" s="34">
        <f t="shared" si="1"/>
        <v>46402</v>
      </c>
      <c r="B25" s="16" t="str">
        <f t="shared" si="2"/>
        <v>金</v>
      </c>
      <c r="C25" s="56"/>
      <c r="D25" s="57"/>
      <c r="E25" s="57"/>
      <c r="F25" s="57"/>
      <c r="G25" s="61"/>
      <c r="H25" s="58"/>
      <c r="I25" s="106"/>
      <c r="J25" s="103"/>
      <c r="K25" s="1"/>
    </row>
    <row r="26" spans="1:13" ht="24" customHeight="1">
      <c r="A26" s="34">
        <f t="shared" si="1"/>
        <v>46403</v>
      </c>
      <c r="B26" s="16" t="str">
        <f t="shared" si="2"/>
        <v>土</v>
      </c>
      <c r="C26" s="56"/>
      <c r="D26" s="57"/>
      <c r="E26" s="57"/>
      <c r="F26" s="57"/>
      <c r="G26" s="61"/>
      <c r="H26" s="58"/>
      <c r="I26" s="106"/>
      <c r="J26" s="103"/>
      <c r="K26" s="1"/>
    </row>
    <row r="27" spans="1:13" ht="24" customHeight="1">
      <c r="A27" s="34">
        <f t="shared" si="1"/>
        <v>46404</v>
      </c>
      <c r="B27" s="16" t="str">
        <f t="shared" si="2"/>
        <v>日</v>
      </c>
      <c r="C27" s="56"/>
      <c r="D27" s="57"/>
      <c r="E27" s="57"/>
      <c r="F27" s="57"/>
      <c r="G27" s="59"/>
      <c r="H27" s="59"/>
      <c r="I27" s="56"/>
      <c r="J27" s="103"/>
      <c r="K27" s="1"/>
    </row>
    <row r="28" spans="1:13" ht="24" customHeight="1">
      <c r="A28" s="34">
        <f t="shared" si="1"/>
        <v>46405</v>
      </c>
      <c r="B28" s="16" t="str">
        <f t="shared" si="2"/>
        <v>月</v>
      </c>
      <c r="C28" s="58"/>
      <c r="D28" s="59"/>
      <c r="E28" s="59"/>
      <c r="F28" s="56"/>
      <c r="G28" s="59"/>
      <c r="H28" s="59"/>
      <c r="I28" s="59"/>
      <c r="J28" s="102"/>
      <c r="K28" s="1"/>
    </row>
    <row r="29" spans="1:13" ht="24" customHeight="1">
      <c r="A29" s="34">
        <f t="shared" si="1"/>
        <v>46406</v>
      </c>
      <c r="B29" s="16" t="str">
        <f t="shared" si="2"/>
        <v>火</v>
      </c>
      <c r="C29" s="56"/>
      <c r="D29" s="57"/>
      <c r="E29" s="57"/>
      <c r="F29" s="57"/>
      <c r="G29" s="59"/>
      <c r="H29" s="59"/>
      <c r="I29" s="59"/>
      <c r="J29" s="102"/>
      <c r="K29" s="1"/>
    </row>
    <row r="30" spans="1:13" ht="24" customHeight="1">
      <c r="A30" s="34">
        <f t="shared" si="1"/>
        <v>46407</v>
      </c>
      <c r="B30" s="16" t="str">
        <f t="shared" si="2"/>
        <v>水</v>
      </c>
      <c r="C30" s="56"/>
      <c r="D30" s="57"/>
      <c r="E30" s="57"/>
      <c r="F30" s="58"/>
      <c r="G30" s="56"/>
      <c r="H30" s="58"/>
      <c r="I30" s="59"/>
      <c r="J30" s="102"/>
      <c r="K30" s="1"/>
    </row>
    <row r="31" spans="1:13" ht="24" customHeight="1">
      <c r="A31" s="34">
        <f t="shared" si="1"/>
        <v>46408</v>
      </c>
      <c r="B31" s="16" t="str">
        <f t="shared" si="2"/>
        <v>木</v>
      </c>
      <c r="C31" s="56"/>
      <c r="D31" s="57"/>
      <c r="E31" s="57"/>
      <c r="F31" s="58"/>
      <c r="G31" s="56"/>
      <c r="H31" s="58"/>
      <c r="I31" s="59"/>
      <c r="J31" s="102"/>
      <c r="K31" s="1"/>
    </row>
    <row r="32" spans="1:13" ht="24" customHeight="1">
      <c r="A32" s="34">
        <f t="shared" si="1"/>
        <v>46409</v>
      </c>
      <c r="B32" s="16" t="str">
        <f t="shared" si="2"/>
        <v>金</v>
      </c>
      <c r="C32" s="56"/>
      <c r="D32" s="57"/>
      <c r="E32" s="57"/>
      <c r="F32" s="57"/>
      <c r="G32" s="59"/>
      <c r="H32" s="59"/>
      <c r="I32" s="59"/>
      <c r="J32" s="102"/>
      <c r="K32" s="1"/>
    </row>
    <row r="33" spans="1:11" ht="24" customHeight="1">
      <c r="A33" s="34">
        <f t="shared" si="1"/>
        <v>46410</v>
      </c>
      <c r="B33" s="16" t="str">
        <f t="shared" si="2"/>
        <v>土</v>
      </c>
      <c r="C33" s="56"/>
      <c r="D33" s="57"/>
      <c r="E33" s="57"/>
      <c r="F33" s="57"/>
      <c r="G33" s="59"/>
      <c r="H33" s="59"/>
      <c r="I33" s="59"/>
      <c r="J33" s="102"/>
      <c r="K33" s="1"/>
    </row>
    <row r="34" spans="1:11" ht="24" customHeight="1">
      <c r="A34" s="34">
        <f t="shared" si="1"/>
        <v>46411</v>
      </c>
      <c r="B34" s="16" t="str">
        <f t="shared" si="2"/>
        <v>日</v>
      </c>
      <c r="C34" s="56"/>
      <c r="D34" s="57"/>
      <c r="E34" s="57"/>
      <c r="F34" s="57"/>
      <c r="G34" s="59"/>
      <c r="H34" s="59"/>
      <c r="I34" s="59"/>
      <c r="J34" s="102"/>
      <c r="K34" s="1"/>
    </row>
    <row r="35" spans="1:11" ht="24" customHeight="1">
      <c r="A35" s="34">
        <f t="shared" si="1"/>
        <v>46412</v>
      </c>
      <c r="B35" s="16" t="str">
        <f t="shared" si="2"/>
        <v>月</v>
      </c>
      <c r="C35" s="58"/>
      <c r="D35" s="59"/>
      <c r="E35" s="59"/>
      <c r="F35" s="56"/>
      <c r="G35" s="59"/>
      <c r="H35" s="59"/>
      <c r="I35" s="56"/>
      <c r="J35" s="103"/>
      <c r="K35" s="1"/>
    </row>
    <row r="36" spans="1:11" ht="24" customHeight="1">
      <c r="A36" s="34">
        <f t="shared" si="1"/>
        <v>46413</v>
      </c>
      <c r="B36" s="16" t="str">
        <f t="shared" si="2"/>
        <v>火</v>
      </c>
      <c r="C36" s="56"/>
      <c r="D36" s="57"/>
      <c r="E36" s="57"/>
      <c r="F36" s="57"/>
      <c r="G36" s="59"/>
      <c r="H36" s="59"/>
      <c r="I36" s="59"/>
      <c r="J36" s="102"/>
      <c r="K36" s="1"/>
    </row>
    <row r="37" spans="1:11" ht="24" customHeight="1">
      <c r="A37" s="34">
        <f t="shared" si="1"/>
        <v>46414</v>
      </c>
      <c r="B37" s="16" t="str">
        <f t="shared" si="2"/>
        <v>水</v>
      </c>
      <c r="C37" s="56"/>
      <c r="D37" s="57"/>
      <c r="E37" s="57"/>
      <c r="F37" s="58"/>
      <c r="G37" s="56"/>
      <c r="H37" s="58"/>
      <c r="I37" s="59"/>
      <c r="J37" s="102"/>
      <c r="K37" s="1"/>
    </row>
    <row r="38" spans="1:11" ht="24" customHeight="1">
      <c r="A38" s="34">
        <f t="shared" si="1"/>
        <v>46415</v>
      </c>
      <c r="B38" s="16" t="str">
        <f t="shared" si="2"/>
        <v>木</v>
      </c>
      <c r="C38" s="56"/>
      <c r="D38" s="57"/>
      <c r="E38" s="57"/>
      <c r="F38" s="58"/>
      <c r="G38" s="56"/>
      <c r="H38" s="58"/>
      <c r="I38" s="59"/>
      <c r="J38" s="102"/>
      <c r="K38" s="1"/>
    </row>
    <row r="39" spans="1:11" ht="24" customHeight="1">
      <c r="A39" s="34">
        <f t="shared" si="1"/>
        <v>46416</v>
      </c>
      <c r="B39" s="16" t="str">
        <f t="shared" si="2"/>
        <v>金</v>
      </c>
      <c r="C39" s="56"/>
      <c r="D39" s="57"/>
      <c r="E39" s="57"/>
      <c r="F39" s="58"/>
      <c r="G39" s="56"/>
      <c r="H39" s="58"/>
      <c r="I39" s="59"/>
      <c r="J39" s="102"/>
      <c r="K39" s="1"/>
    </row>
    <row r="40" spans="1:11" ht="24" customHeight="1">
      <c r="A40" s="34">
        <f t="shared" si="1"/>
        <v>46417</v>
      </c>
      <c r="B40" s="16" t="str">
        <f t="shared" si="2"/>
        <v>土</v>
      </c>
      <c r="C40" s="58"/>
      <c r="D40" s="59"/>
      <c r="E40" s="59"/>
      <c r="F40" s="56"/>
      <c r="G40" s="59"/>
      <c r="H40" s="59"/>
      <c r="I40" s="59"/>
      <c r="J40" s="102"/>
      <c r="K40" s="1"/>
    </row>
    <row r="41" spans="1:11" ht="24" customHeight="1" thickBot="1">
      <c r="A41" s="35">
        <f t="shared" si="1"/>
        <v>46418</v>
      </c>
      <c r="B41" s="17" t="str">
        <f t="shared" si="2"/>
        <v>日</v>
      </c>
      <c r="C41" s="116"/>
      <c r="D41" s="114"/>
      <c r="E41" s="114"/>
      <c r="F41" s="117"/>
      <c r="G41" s="114"/>
      <c r="H41" s="114"/>
      <c r="I41" s="114"/>
      <c r="J41" s="115"/>
      <c r="K41" s="1"/>
    </row>
    <row r="42" spans="1:11" ht="15" customHeight="1">
      <c r="B42" s="3"/>
      <c r="C42" s="3"/>
      <c r="D42" s="3"/>
      <c r="E42" s="3"/>
      <c r="F42" s="3"/>
      <c r="G42" s="3"/>
      <c r="H42" s="3"/>
      <c r="I42" s="3"/>
      <c r="J42" s="3"/>
      <c r="K42" s="3"/>
    </row>
    <row r="43" spans="1:11" ht="1.5" customHeight="1" thickBot="1">
      <c r="A43" s="4"/>
      <c r="B43" s="3"/>
      <c r="C43" s="3"/>
      <c r="D43" s="3"/>
      <c r="E43" s="3"/>
      <c r="F43" s="3"/>
      <c r="G43" s="3"/>
      <c r="H43" s="3"/>
      <c r="I43" s="3"/>
      <c r="J43" s="3"/>
      <c r="K43" s="3"/>
    </row>
    <row r="44" spans="1:11" ht="13.5" hidden="1" thickBot="1">
      <c r="A44" s="4"/>
      <c r="B44" s="5"/>
      <c r="C44" s="5"/>
      <c r="D44" s="5"/>
      <c r="E44" s="5"/>
      <c r="F44" s="5"/>
      <c r="G44" s="5"/>
      <c r="H44" s="5"/>
      <c r="I44" s="5"/>
      <c r="J44" s="5"/>
      <c r="K44" s="5"/>
    </row>
    <row r="45" spans="1:11" s="2" customFormat="1" ht="24.75" customHeight="1" thickBot="1">
      <c r="A45" s="110" t="s">
        <v>4</v>
      </c>
      <c r="B45" s="110"/>
      <c r="C45" s="110"/>
      <c r="D45" s="111" t="s">
        <v>6</v>
      </c>
      <c r="E45" s="13" t="s">
        <v>9</v>
      </c>
      <c r="F45" s="26" t="s">
        <v>5</v>
      </c>
      <c r="G45" s="60"/>
      <c r="H45" s="110"/>
      <c r="I45" s="20"/>
      <c r="J45" s="33" t="s">
        <v>21</v>
      </c>
    </row>
    <row r="46" spans="1:11" s="2" customFormat="1" ht="24.75" customHeight="1">
      <c r="A46" s="110"/>
      <c r="B46" s="110"/>
      <c r="C46" s="110"/>
      <c r="D46" s="112"/>
      <c r="E46" s="14" t="s">
        <v>12</v>
      </c>
      <c r="F46" s="27" t="s">
        <v>5</v>
      </c>
      <c r="G46" s="60"/>
      <c r="H46" s="110"/>
      <c r="I46" s="20"/>
      <c r="J46" s="107"/>
    </row>
    <row r="47" spans="1:11" s="2" customFormat="1" ht="24.75" customHeight="1" thickBot="1">
      <c r="A47" s="110" t="s">
        <v>4</v>
      </c>
      <c r="B47" s="110"/>
      <c r="C47" s="110"/>
      <c r="D47" s="113" t="s">
        <v>10</v>
      </c>
      <c r="E47" s="78"/>
      <c r="F47" s="28" t="s">
        <v>5</v>
      </c>
      <c r="G47" s="12"/>
      <c r="H47" s="110"/>
      <c r="I47" s="110"/>
      <c r="J47" s="108"/>
    </row>
    <row r="48" spans="1:11" s="2" customFormat="1" ht="9.75" customHeight="1" thickBot="1">
      <c r="A48" s="20"/>
      <c r="B48" s="20"/>
      <c r="C48" s="20"/>
      <c r="D48" s="20"/>
      <c r="E48" s="20"/>
      <c r="F48" s="12"/>
      <c r="G48" s="12"/>
      <c r="H48" s="20"/>
      <c r="I48" s="20"/>
      <c r="J48" s="108"/>
    </row>
    <row r="49" spans="1:11" ht="24.75" customHeight="1" thickTop="1">
      <c r="A49" s="118" t="s">
        <v>24</v>
      </c>
      <c r="B49" s="119"/>
      <c r="C49" s="120"/>
      <c r="D49" s="124" t="s">
        <v>26</v>
      </c>
      <c r="E49" s="125"/>
      <c r="F49" s="126"/>
      <c r="G49" s="48">
        <v>46394</v>
      </c>
      <c r="H49" s="29"/>
      <c r="I49" s="29"/>
      <c r="J49" s="108"/>
      <c r="K49" s="8"/>
    </row>
    <row r="50" spans="1:11" ht="24.75" customHeight="1" thickBot="1">
      <c r="A50" s="121"/>
      <c r="B50" s="122"/>
      <c r="C50" s="123"/>
      <c r="D50" s="127" t="s">
        <v>25</v>
      </c>
      <c r="E50" s="122"/>
      <c r="F50" s="128"/>
      <c r="G50" s="49">
        <v>46399</v>
      </c>
      <c r="H50" s="24"/>
      <c r="I50" s="24"/>
      <c r="J50" s="109"/>
      <c r="K50" s="8"/>
    </row>
    <row r="51" spans="1:11" ht="5.25" customHeight="1" thickTop="1">
      <c r="A51" s="24"/>
      <c r="B51" s="24"/>
      <c r="C51" s="24"/>
      <c r="D51" s="24"/>
      <c r="E51" s="24"/>
      <c r="F51" s="24"/>
      <c r="G51" s="24"/>
      <c r="H51" s="24"/>
      <c r="I51" s="24"/>
      <c r="J51" s="18"/>
      <c r="K51" s="8"/>
    </row>
    <row r="52" spans="1:11" s="6" customFormat="1" ht="29.25" customHeight="1">
      <c r="A52" s="93" t="s">
        <v>27</v>
      </c>
      <c r="B52" s="94"/>
      <c r="C52" s="94"/>
      <c r="D52" s="94"/>
      <c r="E52" s="94"/>
      <c r="F52" s="94"/>
      <c r="G52" s="94"/>
      <c r="H52" s="94"/>
      <c r="I52" s="94"/>
      <c r="J52" s="94"/>
      <c r="K52" s="25"/>
    </row>
    <row r="53" spans="1:11" s="6" customFormat="1" ht="22.5" customHeight="1">
      <c r="A53" s="94"/>
      <c r="B53" s="94"/>
      <c r="C53" s="94"/>
      <c r="D53" s="94"/>
      <c r="E53" s="94"/>
      <c r="F53" s="94"/>
      <c r="G53" s="94"/>
      <c r="H53" s="94"/>
      <c r="I53" s="94"/>
      <c r="J53" s="94"/>
      <c r="K53" s="25"/>
    </row>
    <row r="54" spans="1:11" s="6" customFormat="1" ht="22.5" customHeight="1">
      <c r="A54" s="94"/>
      <c r="B54" s="94"/>
      <c r="C54" s="94"/>
      <c r="D54" s="94"/>
      <c r="E54" s="94"/>
      <c r="F54" s="94"/>
      <c r="G54" s="94"/>
      <c r="H54" s="94"/>
      <c r="I54" s="94"/>
      <c r="J54" s="94"/>
      <c r="K54" s="25"/>
    </row>
    <row r="55" spans="1:11" s="6" customFormat="1" ht="22.5" customHeight="1">
      <c r="A55" s="94"/>
      <c r="B55" s="94"/>
      <c r="C55" s="94"/>
      <c r="D55" s="94"/>
      <c r="E55" s="94"/>
      <c r="F55" s="94"/>
      <c r="G55" s="94"/>
      <c r="H55" s="94"/>
      <c r="I55" s="94"/>
      <c r="J55" s="94"/>
      <c r="K55" s="25"/>
    </row>
    <row r="56" spans="1:11" s="6" customFormat="1" ht="22.5" customHeight="1">
      <c r="A56" s="94"/>
      <c r="B56" s="94"/>
      <c r="C56" s="94"/>
      <c r="D56" s="94"/>
      <c r="E56" s="94"/>
      <c r="F56" s="94"/>
      <c r="G56" s="94"/>
      <c r="H56" s="94"/>
      <c r="I56" s="94"/>
      <c r="J56" s="94"/>
      <c r="K56" s="25"/>
    </row>
    <row r="57" spans="1:11" s="6" customFormat="1" ht="22.5" customHeight="1">
      <c r="A57" s="94"/>
      <c r="B57" s="94"/>
      <c r="C57" s="94"/>
      <c r="D57" s="94"/>
      <c r="E57" s="94"/>
      <c r="F57" s="94"/>
      <c r="G57" s="94"/>
      <c r="H57" s="94"/>
      <c r="I57" s="94"/>
      <c r="J57" s="94"/>
      <c r="K57" s="25"/>
    </row>
    <row r="58" spans="1:11" s="6" customFormat="1" ht="22.5" customHeight="1">
      <c r="A58" s="94"/>
      <c r="B58" s="94"/>
      <c r="C58" s="94"/>
      <c r="D58" s="94"/>
      <c r="E58" s="94"/>
      <c r="F58" s="94"/>
      <c r="G58" s="94"/>
      <c r="H58" s="94"/>
      <c r="I58" s="94"/>
      <c r="J58" s="94"/>
      <c r="K58" s="25"/>
    </row>
    <row r="59" spans="1:11" s="6" customFormat="1" ht="75" customHeight="1">
      <c r="A59" s="94"/>
      <c r="B59" s="94"/>
      <c r="C59" s="94"/>
      <c r="D59" s="94"/>
      <c r="E59" s="94"/>
      <c r="F59" s="94"/>
      <c r="G59" s="94"/>
      <c r="H59" s="94"/>
      <c r="I59" s="94"/>
      <c r="J59" s="94"/>
      <c r="K59" s="25"/>
    </row>
  </sheetData>
  <mergeCells count="121">
    <mergeCell ref="A5:C5"/>
    <mergeCell ref="D5:E5"/>
    <mergeCell ref="A6:E6"/>
    <mergeCell ref="A1:E1"/>
    <mergeCell ref="I1:J1"/>
    <mergeCell ref="A2:J2"/>
    <mergeCell ref="A4:C4"/>
    <mergeCell ref="D4:E4"/>
    <mergeCell ref="G4:I4"/>
    <mergeCell ref="G5:J5"/>
    <mergeCell ref="G6:J6"/>
    <mergeCell ref="C12:F12"/>
    <mergeCell ref="G12:H12"/>
    <mergeCell ref="I12:J12"/>
    <mergeCell ref="C13:F13"/>
    <mergeCell ref="G13:H13"/>
    <mergeCell ref="I13:J13"/>
    <mergeCell ref="A9:A10"/>
    <mergeCell ref="B9:B10"/>
    <mergeCell ref="C9:F10"/>
    <mergeCell ref="G9:H10"/>
    <mergeCell ref="I9:J10"/>
    <mergeCell ref="C11:F11"/>
    <mergeCell ref="G11:H11"/>
    <mergeCell ref="I11:J11"/>
    <mergeCell ref="C16:F16"/>
    <mergeCell ref="G16:H16"/>
    <mergeCell ref="I16:J16"/>
    <mergeCell ref="C17:F17"/>
    <mergeCell ref="G17:H17"/>
    <mergeCell ref="I17:J17"/>
    <mergeCell ref="C14:F14"/>
    <mergeCell ref="G14:H14"/>
    <mergeCell ref="I14:J14"/>
    <mergeCell ref="C15:F15"/>
    <mergeCell ref="G15:H15"/>
    <mergeCell ref="I15:J15"/>
    <mergeCell ref="C20:F20"/>
    <mergeCell ref="G20:H20"/>
    <mergeCell ref="I20:J20"/>
    <mergeCell ref="C21:F21"/>
    <mergeCell ref="G21:H21"/>
    <mergeCell ref="I21:J21"/>
    <mergeCell ref="C18:F18"/>
    <mergeCell ref="G18:H18"/>
    <mergeCell ref="I18:J18"/>
    <mergeCell ref="C19:F19"/>
    <mergeCell ref="G19:H19"/>
    <mergeCell ref="I19:J19"/>
    <mergeCell ref="C24:F24"/>
    <mergeCell ref="G24:H24"/>
    <mergeCell ref="I24:J24"/>
    <mergeCell ref="C25:F25"/>
    <mergeCell ref="G25:H25"/>
    <mergeCell ref="I25:J25"/>
    <mergeCell ref="C22:F22"/>
    <mergeCell ref="G22:H22"/>
    <mergeCell ref="I22:J22"/>
    <mergeCell ref="C23:F23"/>
    <mergeCell ref="G23:H23"/>
    <mergeCell ref="I23:J23"/>
    <mergeCell ref="C28:F28"/>
    <mergeCell ref="G28:H28"/>
    <mergeCell ref="I28:J28"/>
    <mergeCell ref="C29:F29"/>
    <mergeCell ref="G29:H29"/>
    <mergeCell ref="I29:J29"/>
    <mergeCell ref="C26:F26"/>
    <mergeCell ref="G26:H26"/>
    <mergeCell ref="I26:J26"/>
    <mergeCell ref="C27:F27"/>
    <mergeCell ref="G27:H27"/>
    <mergeCell ref="I27:J27"/>
    <mergeCell ref="C32:F32"/>
    <mergeCell ref="G32:H32"/>
    <mergeCell ref="I32:J32"/>
    <mergeCell ref="C33:F33"/>
    <mergeCell ref="G33:H33"/>
    <mergeCell ref="I33:J33"/>
    <mergeCell ref="C30:F30"/>
    <mergeCell ref="G30:H30"/>
    <mergeCell ref="I30:J30"/>
    <mergeCell ref="C31:F31"/>
    <mergeCell ref="G31:H31"/>
    <mergeCell ref="I31:J31"/>
    <mergeCell ref="C36:F36"/>
    <mergeCell ref="G36:H36"/>
    <mergeCell ref="I36:J36"/>
    <mergeCell ref="C37:F37"/>
    <mergeCell ref="G37:H37"/>
    <mergeCell ref="I37:J37"/>
    <mergeCell ref="C34:F34"/>
    <mergeCell ref="G34:H34"/>
    <mergeCell ref="I34:J34"/>
    <mergeCell ref="C35:F35"/>
    <mergeCell ref="G35:H35"/>
    <mergeCell ref="I35:J35"/>
    <mergeCell ref="C40:F40"/>
    <mergeCell ref="G40:H40"/>
    <mergeCell ref="I40:J40"/>
    <mergeCell ref="C41:F41"/>
    <mergeCell ref="G41:H41"/>
    <mergeCell ref="I41:J41"/>
    <mergeCell ref="C38:F38"/>
    <mergeCell ref="G38:H38"/>
    <mergeCell ref="I38:J38"/>
    <mergeCell ref="C39:F39"/>
    <mergeCell ref="G39:H39"/>
    <mergeCell ref="I39:J39"/>
    <mergeCell ref="A52:J59"/>
    <mergeCell ref="A45:C46"/>
    <mergeCell ref="D45:D46"/>
    <mergeCell ref="G45:G46"/>
    <mergeCell ref="H45:H46"/>
    <mergeCell ref="A47:C47"/>
    <mergeCell ref="D47:E47"/>
    <mergeCell ref="H47:I47"/>
    <mergeCell ref="A49:C50"/>
    <mergeCell ref="D49:F49"/>
    <mergeCell ref="D50:F50"/>
    <mergeCell ref="J46:J50"/>
  </mergeCells>
  <phoneticPr fontId="2"/>
  <conditionalFormatting sqref="A11:J41">
    <cfRule type="expression" dxfId="26" priority="18">
      <formula>$B11="祝"</formula>
    </cfRule>
    <cfRule type="expression" dxfId="25" priority="19">
      <formula>$B11="土"</formula>
    </cfRule>
    <cfRule type="expression" dxfId="24" priority="20">
      <formula>$B11="日"</formula>
    </cfRule>
  </conditionalFormatting>
  <conditionalFormatting sqref="D4:E4">
    <cfRule type="expression" dxfId="23" priority="17">
      <formula>$D$4&lt;&gt;""</formula>
    </cfRule>
  </conditionalFormatting>
  <conditionalFormatting sqref="D5:E5">
    <cfRule type="expression" dxfId="22" priority="15">
      <formula>$D$5&lt;&gt;""</formula>
    </cfRule>
  </conditionalFormatting>
  <conditionalFormatting sqref="G5">
    <cfRule type="expression" dxfId="21" priority="2">
      <formula>$G$5&lt;&gt;""</formula>
    </cfRule>
  </conditionalFormatting>
  <conditionalFormatting sqref="G6">
    <cfRule type="expression" dxfId="20" priority="1">
      <formula>$G$6&lt;&gt;""</formula>
    </cfRule>
  </conditionalFormatting>
  <conditionalFormatting sqref="G4:I4">
    <cfRule type="expression" dxfId="19" priority="16">
      <formula>$G$4&lt;&gt;""</formula>
    </cfRule>
  </conditionalFormatting>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9"/>
  <sheetViews>
    <sheetView view="pageBreakPreview" zoomScaleNormal="100" zoomScaleSheetLayoutView="100" workbookViewId="0">
      <selection activeCell="C34" sqref="C34:F34"/>
    </sheetView>
  </sheetViews>
  <sheetFormatPr defaultColWidth="9"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s>
  <sheetData>
    <row r="1" spans="1:13" ht="18" customHeight="1">
      <c r="A1" s="54" t="s">
        <v>22</v>
      </c>
      <c r="B1" s="55"/>
      <c r="C1" s="55"/>
      <c r="D1" s="55"/>
      <c r="E1" s="55"/>
      <c r="I1" s="60" t="s">
        <v>13</v>
      </c>
      <c r="J1" s="60"/>
    </row>
    <row r="2" spans="1:13" ht="20.149999999999999" customHeight="1">
      <c r="A2" s="53">
        <f>EDATE('4月'!$A$2,10)</f>
        <v>46419</v>
      </c>
      <c r="B2" s="53"/>
      <c r="C2" s="53"/>
      <c r="D2" s="53"/>
      <c r="E2" s="53"/>
      <c r="F2" s="53"/>
      <c r="G2" s="53"/>
      <c r="H2" s="53"/>
      <c r="I2" s="53"/>
      <c r="J2" s="53"/>
      <c r="K2" s="7"/>
    </row>
    <row r="3" spans="1:13" ht="13.5" thickBot="1"/>
    <row r="4" spans="1:13" ht="36" customHeight="1">
      <c r="A4" s="62" t="s">
        <v>7</v>
      </c>
      <c r="B4" s="63"/>
      <c r="C4" s="64"/>
      <c r="D4" s="65">
        <f>'4月'!D4:E4</f>
        <v>0</v>
      </c>
      <c r="E4" s="135"/>
      <c r="F4" s="15" t="s">
        <v>2</v>
      </c>
      <c r="G4" s="82">
        <f>'4月'!G4:I4</f>
        <v>0</v>
      </c>
      <c r="H4" s="83"/>
      <c r="I4" s="83"/>
      <c r="J4" s="23" t="s">
        <v>15</v>
      </c>
    </row>
    <row r="5" spans="1:13" ht="49.5" customHeight="1">
      <c r="A5" s="71" t="s">
        <v>29</v>
      </c>
      <c r="B5" s="72"/>
      <c r="C5" s="73"/>
      <c r="D5" s="74">
        <f>'4月'!D5:E5</f>
        <v>0</v>
      </c>
      <c r="E5" s="75"/>
      <c r="F5" s="16" t="s">
        <v>8</v>
      </c>
      <c r="G5" s="136">
        <f>'4月'!G5</f>
        <v>0</v>
      </c>
      <c r="H5" s="137"/>
      <c r="I5" s="137"/>
      <c r="J5" s="75"/>
      <c r="K5" s="9"/>
    </row>
    <row r="6" spans="1:13" ht="50.25" customHeight="1" thickBot="1">
      <c r="A6" s="76" t="s">
        <v>31</v>
      </c>
      <c r="B6" s="77"/>
      <c r="C6" s="77"/>
      <c r="D6" s="77"/>
      <c r="E6" s="78"/>
      <c r="F6" s="17" t="s">
        <v>8</v>
      </c>
      <c r="G6" s="138">
        <f>'4月'!G6</f>
        <v>0</v>
      </c>
      <c r="H6" s="139"/>
      <c r="I6" s="139"/>
      <c r="J6" s="140"/>
      <c r="K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22"/>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46419</v>
      </c>
      <c r="B11" s="37" t="str">
        <f>TEXT(A11,"aaa")</f>
        <v>月</v>
      </c>
      <c r="C11" s="79"/>
      <c r="D11" s="80"/>
      <c r="E11" s="80"/>
      <c r="F11" s="81"/>
      <c r="G11" s="80"/>
      <c r="H11" s="80"/>
      <c r="I11" s="80"/>
      <c r="J11" s="99"/>
      <c r="K11" s="1"/>
      <c r="M11" t="s">
        <v>15</v>
      </c>
    </row>
    <row r="12" spans="1:13" ht="24" customHeight="1">
      <c r="A12" s="34">
        <f>A11+1</f>
        <v>46420</v>
      </c>
      <c r="B12" s="16" t="str">
        <f>TEXT(A12,"aaa")</f>
        <v>火</v>
      </c>
      <c r="C12" s="56"/>
      <c r="D12" s="57"/>
      <c r="E12" s="57"/>
      <c r="F12" s="58"/>
      <c r="G12" s="59"/>
      <c r="H12" s="59"/>
      <c r="I12" s="100"/>
      <c r="J12" s="101"/>
      <c r="K12" s="1"/>
      <c r="M12" t="s">
        <v>16</v>
      </c>
    </row>
    <row r="13" spans="1:13" ht="24" customHeight="1">
      <c r="A13" s="34">
        <f>A12+1</f>
        <v>46421</v>
      </c>
      <c r="B13" s="16" t="str">
        <f t="shared" ref="B13:B39" si="0">TEXT(A13,"aaa")</f>
        <v>水</v>
      </c>
      <c r="C13" s="58"/>
      <c r="D13" s="59"/>
      <c r="E13" s="59"/>
      <c r="F13" s="56"/>
      <c r="G13" s="59"/>
      <c r="H13" s="59"/>
      <c r="I13" s="59"/>
      <c r="J13" s="102"/>
      <c r="K13" s="1"/>
      <c r="M13" t="s">
        <v>23</v>
      </c>
    </row>
    <row r="14" spans="1:13" ht="24" customHeight="1">
      <c r="A14" s="34">
        <f t="shared" ref="A14:A38" si="1">A13+1</f>
        <v>46422</v>
      </c>
      <c r="B14" s="16" t="str">
        <f t="shared" si="0"/>
        <v>木</v>
      </c>
      <c r="C14" s="56"/>
      <c r="D14" s="57"/>
      <c r="E14" s="57"/>
      <c r="F14" s="57"/>
      <c r="G14" s="59"/>
      <c r="H14" s="59"/>
      <c r="I14" s="59"/>
      <c r="J14" s="102"/>
      <c r="K14" s="1"/>
      <c r="M14" t="s">
        <v>17</v>
      </c>
    </row>
    <row r="15" spans="1:13" ht="24" customHeight="1">
      <c r="A15" s="34">
        <f t="shared" si="1"/>
        <v>46423</v>
      </c>
      <c r="B15" s="16" t="str">
        <f t="shared" si="0"/>
        <v>金</v>
      </c>
      <c r="C15" s="56"/>
      <c r="D15" s="57"/>
      <c r="E15" s="57"/>
      <c r="F15" s="57"/>
      <c r="G15" s="59"/>
      <c r="H15" s="59"/>
      <c r="I15" s="59"/>
      <c r="J15" s="102"/>
      <c r="K15" s="1"/>
      <c r="M15" t="s">
        <v>18</v>
      </c>
    </row>
    <row r="16" spans="1:13" ht="24" customHeight="1">
      <c r="A16" s="34">
        <f t="shared" si="1"/>
        <v>46424</v>
      </c>
      <c r="B16" s="16" t="str">
        <f t="shared" si="0"/>
        <v>土</v>
      </c>
      <c r="C16" s="56"/>
      <c r="D16" s="57"/>
      <c r="E16" s="57"/>
      <c r="F16" s="57"/>
      <c r="G16" s="59"/>
      <c r="H16" s="59"/>
      <c r="I16" s="59"/>
      <c r="J16" s="102"/>
      <c r="K16" s="1"/>
      <c r="M16" t="s">
        <v>19</v>
      </c>
    </row>
    <row r="17" spans="1:13" ht="24" customHeight="1">
      <c r="A17" s="34">
        <f t="shared" si="1"/>
        <v>46425</v>
      </c>
      <c r="B17" s="16" t="str">
        <f t="shared" si="0"/>
        <v>日</v>
      </c>
      <c r="C17" s="56"/>
      <c r="D17" s="57"/>
      <c r="E17" s="57"/>
      <c r="F17" s="57"/>
      <c r="G17" s="59"/>
      <c r="H17" s="59"/>
      <c r="I17" s="59"/>
      <c r="J17" s="102"/>
      <c r="K17" s="1"/>
      <c r="M17" t="s">
        <v>20</v>
      </c>
    </row>
    <row r="18" spans="1:13" ht="24" customHeight="1">
      <c r="A18" s="34">
        <f t="shared" si="1"/>
        <v>46426</v>
      </c>
      <c r="B18" s="16" t="str">
        <f t="shared" si="0"/>
        <v>月</v>
      </c>
      <c r="C18" s="56"/>
      <c r="D18" s="57"/>
      <c r="E18" s="57"/>
      <c r="F18" s="57"/>
      <c r="G18" s="59"/>
      <c r="H18" s="59"/>
      <c r="I18" s="56"/>
      <c r="J18" s="103"/>
      <c r="K18" s="1"/>
    </row>
    <row r="19" spans="1:13" ht="24" customHeight="1">
      <c r="A19" s="34">
        <f t="shared" si="1"/>
        <v>46427</v>
      </c>
      <c r="B19" s="16" t="str">
        <f t="shared" si="0"/>
        <v>火</v>
      </c>
      <c r="C19" s="58"/>
      <c r="D19" s="59"/>
      <c r="E19" s="59"/>
      <c r="F19" s="56"/>
      <c r="G19" s="59"/>
      <c r="H19" s="59"/>
      <c r="I19" s="59"/>
      <c r="J19" s="102"/>
      <c r="K19" s="1"/>
    </row>
    <row r="20" spans="1:13" ht="24" customHeight="1">
      <c r="A20" s="34">
        <f t="shared" si="1"/>
        <v>46428</v>
      </c>
      <c r="B20" s="16" t="str">
        <f t="shared" si="0"/>
        <v>水</v>
      </c>
      <c r="C20" s="56"/>
      <c r="D20" s="57"/>
      <c r="E20" s="57"/>
      <c r="F20" s="57"/>
      <c r="G20" s="59"/>
      <c r="H20" s="59"/>
      <c r="I20" s="59"/>
      <c r="J20" s="102"/>
      <c r="K20" s="1"/>
    </row>
    <row r="21" spans="1:13" ht="24" customHeight="1">
      <c r="A21" s="34">
        <f t="shared" si="1"/>
        <v>46429</v>
      </c>
      <c r="B21" s="16" t="s">
        <v>37</v>
      </c>
      <c r="C21" s="58"/>
      <c r="D21" s="59"/>
      <c r="E21" s="59"/>
      <c r="F21" s="56"/>
      <c r="G21" s="59"/>
      <c r="H21" s="59"/>
      <c r="I21" s="59"/>
      <c r="J21" s="102"/>
      <c r="K21" s="1"/>
    </row>
    <row r="22" spans="1:13" ht="24" customHeight="1">
      <c r="A22" s="34">
        <f t="shared" si="1"/>
        <v>46430</v>
      </c>
      <c r="B22" s="16" t="str">
        <f t="shared" si="0"/>
        <v>金</v>
      </c>
      <c r="C22" s="56"/>
      <c r="D22" s="57"/>
      <c r="E22" s="57"/>
      <c r="F22" s="57"/>
      <c r="G22" s="59"/>
      <c r="H22" s="59"/>
      <c r="I22" s="56"/>
      <c r="J22" s="103"/>
      <c r="K22" s="1"/>
    </row>
    <row r="23" spans="1:13" ht="24" customHeight="1">
      <c r="A23" s="34">
        <f t="shared" si="1"/>
        <v>46431</v>
      </c>
      <c r="B23" s="16" t="str">
        <f t="shared" si="0"/>
        <v>土</v>
      </c>
      <c r="C23" s="56"/>
      <c r="D23" s="57"/>
      <c r="E23" s="57"/>
      <c r="F23" s="58"/>
      <c r="G23" s="56"/>
      <c r="H23" s="58"/>
      <c r="I23" s="59"/>
      <c r="J23" s="102"/>
      <c r="K23" s="1"/>
    </row>
    <row r="24" spans="1:13" ht="24" customHeight="1">
      <c r="A24" s="34">
        <f t="shared" si="1"/>
        <v>46432</v>
      </c>
      <c r="B24" s="16" t="str">
        <f t="shared" si="0"/>
        <v>日</v>
      </c>
      <c r="C24" s="56"/>
      <c r="D24" s="57"/>
      <c r="E24" s="57"/>
      <c r="F24" s="57"/>
      <c r="G24" s="61"/>
      <c r="H24" s="58"/>
      <c r="I24" s="56"/>
      <c r="J24" s="103"/>
      <c r="K24" s="1"/>
    </row>
    <row r="25" spans="1:13" ht="24" customHeight="1">
      <c r="A25" s="34">
        <f t="shared" si="1"/>
        <v>46433</v>
      </c>
      <c r="B25" s="16" t="str">
        <f t="shared" si="0"/>
        <v>月</v>
      </c>
      <c r="C25" s="56"/>
      <c r="D25" s="57"/>
      <c r="E25" s="57"/>
      <c r="F25" s="57"/>
      <c r="G25" s="61"/>
      <c r="H25" s="58"/>
      <c r="I25" s="106"/>
      <c r="J25" s="103"/>
      <c r="K25" s="1"/>
    </row>
    <row r="26" spans="1:13" ht="24" customHeight="1">
      <c r="A26" s="34">
        <f t="shared" si="1"/>
        <v>46434</v>
      </c>
      <c r="B26" s="16" t="str">
        <f t="shared" si="0"/>
        <v>火</v>
      </c>
      <c r="C26" s="56"/>
      <c r="D26" s="57"/>
      <c r="E26" s="57"/>
      <c r="F26" s="57"/>
      <c r="G26" s="61"/>
      <c r="H26" s="58"/>
      <c r="I26" s="106"/>
      <c r="J26" s="103"/>
      <c r="K26" s="1"/>
    </row>
    <row r="27" spans="1:13" ht="24" customHeight="1">
      <c r="A27" s="34">
        <f t="shared" si="1"/>
        <v>46435</v>
      </c>
      <c r="B27" s="16" t="str">
        <f t="shared" si="0"/>
        <v>水</v>
      </c>
      <c r="C27" s="56"/>
      <c r="D27" s="57"/>
      <c r="E27" s="57"/>
      <c r="F27" s="57"/>
      <c r="G27" s="59"/>
      <c r="H27" s="59"/>
      <c r="I27" s="56"/>
      <c r="J27" s="103"/>
      <c r="K27" s="1"/>
    </row>
    <row r="28" spans="1:13" ht="24" customHeight="1">
      <c r="A28" s="34">
        <f t="shared" si="1"/>
        <v>46436</v>
      </c>
      <c r="B28" s="16" t="str">
        <f t="shared" si="0"/>
        <v>木</v>
      </c>
      <c r="C28" s="58"/>
      <c r="D28" s="59"/>
      <c r="E28" s="59"/>
      <c r="F28" s="56"/>
      <c r="G28" s="59"/>
      <c r="H28" s="59"/>
      <c r="I28" s="59"/>
      <c r="J28" s="102"/>
      <c r="K28" s="1"/>
    </row>
    <row r="29" spans="1:13" ht="24" customHeight="1">
      <c r="A29" s="34">
        <f t="shared" si="1"/>
        <v>46437</v>
      </c>
      <c r="B29" s="16" t="str">
        <f t="shared" si="0"/>
        <v>金</v>
      </c>
      <c r="C29" s="56"/>
      <c r="D29" s="57"/>
      <c r="E29" s="57"/>
      <c r="F29" s="57"/>
      <c r="G29" s="59"/>
      <c r="H29" s="59"/>
      <c r="I29" s="59"/>
      <c r="J29" s="102"/>
      <c r="K29" s="1"/>
    </row>
    <row r="30" spans="1:13" ht="24" customHeight="1">
      <c r="A30" s="34">
        <f t="shared" si="1"/>
        <v>46438</v>
      </c>
      <c r="B30" s="16" t="str">
        <f t="shared" si="0"/>
        <v>土</v>
      </c>
      <c r="C30" s="56"/>
      <c r="D30" s="57"/>
      <c r="E30" s="57"/>
      <c r="F30" s="58"/>
      <c r="G30" s="56"/>
      <c r="H30" s="58"/>
      <c r="I30" s="59"/>
      <c r="J30" s="102"/>
      <c r="K30" s="1"/>
    </row>
    <row r="31" spans="1:13" ht="24" customHeight="1">
      <c r="A31" s="34">
        <f t="shared" si="1"/>
        <v>46439</v>
      </c>
      <c r="B31" s="16" t="str">
        <f t="shared" si="0"/>
        <v>日</v>
      </c>
      <c r="C31" s="56"/>
      <c r="D31" s="57"/>
      <c r="E31" s="57"/>
      <c r="F31" s="58"/>
      <c r="G31" s="56"/>
      <c r="H31" s="58"/>
      <c r="I31" s="59"/>
      <c r="J31" s="102"/>
      <c r="K31" s="1"/>
    </row>
    <row r="32" spans="1:13" ht="24" customHeight="1">
      <c r="A32" s="34">
        <f t="shared" si="1"/>
        <v>46440</v>
      </c>
      <c r="B32" s="16" t="str">
        <f t="shared" si="0"/>
        <v>月</v>
      </c>
      <c r="C32" s="56"/>
      <c r="D32" s="57"/>
      <c r="E32" s="57"/>
      <c r="F32" s="57"/>
      <c r="G32" s="59"/>
      <c r="H32" s="59"/>
      <c r="I32" s="59"/>
      <c r="J32" s="102"/>
      <c r="K32" s="1"/>
    </row>
    <row r="33" spans="1:13" ht="24" customHeight="1">
      <c r="A33" s="34">
        <f t="shared" si="1"/>
        <v>46441</v>
      </c>
      <c r="B33" s="16" t="s">
        <v>37</v>
      </c>
      <c r="C33" s="56"/>
      <c r="D33" s="57"/>
      <c r="E33" s="57"/>
      <c r="F33" s="57"/>
      <c r="G33" s="59"/>
      <c r="H33" s="59"/>
      <c r="I33" s="59"/>
      <c r="J33" s="102"/>
      <c r="K33" s="1"/>
    </row>
    <row r="34" spans="1:13" ht="24" customHeight="1">
      <c r="A34" s="34">
        <f t="shared" si="1"/>
        <v>46442</v>
      </c>
      <c r="B34" s="16" t="str">
        <f t="shared" si="0"/>
        <v>水</v>
      </c>
      <c r="C34" s="56"/>
      <c r="D34" s="57"/>
      <c r="E34" s="57"/>
      <c r="F34" s="57"/>
      <c r="G34" s="59"/>
      <c r="H34" s="59"/>
      <c r="I34" s="59"/>
      <c r="J34" s="102"/>
      <c r="K34" s="1"/>
    </row>
    <row r="35" spans="1:13" ht="24" customHeight="1">
      <c r="A35" s="34">
        <f t="shared" si="1"/>
        <v>46443</v>
      </c>
      <c r="B35" s="16" t="str">
        <f t="shared" si="0"/>
        <v>木</v>
      </c>
      <c r="C35" s="58"/>
      <c r="D35" s="59"/>
      <c r="E35" s="59"/>
      <c r="F35" s="56"/>
      <c r="G35" s="59"/>
      <c r="H35" s="59"/>
      <c r="I35" s="56"/>
      <c r="J35" s="103"/>
      <c r="K35" s="1"/>
    </row>
    <row r="36" spans="1:13" ht="24" customHeight="1">
      <c r="A36" s="34">
        <f t="shared" si="1"/>
        <v>46444</v>
      </c>
      <c r="B36" s="16" t="str">
        <f t="shared" si="0"/>
        <v>金</v>
      </c>
      <c r="C36" s="56"/>
      <c r="D36" s="57"/>
      <c r="E36" s="57"/>
      <c r="F36" s="57"/>
      <c r="G36" s="59"/>
      <c r="H36" s="59"/>
      <c r="I36" s="59"/>
      <c r="J36" s="102"/>
      <c r="K36" s="1"/>
    </row>
    <row r="37" spans="1:13" ht="24" customHeight="1">
      <c r="A37" s="34">
        <f t="shared" si="1"/>
        <v>46445</v>
      </c>
      <c r="B37" s="16" t="str">
        <f t="shared" si="0"/>
        <v>土</v>
      </c>
      <c r="C37" s="56"/>
      <c r="D37" s="57"/>
      <c r="E37" s="57"/>
      <c r="F37" s="58"/>
      <c r="G37" s="56"/>
      <c r="H37" s="58"/>
      <c r="I37" s="59"/>
      <c r="J37" s="102"/>
      <c r="K37" s="1"/>
    </row>
    <row r="38" spans="1:13" ht="24" customHeight="1" thickBot="1">
      <c r="A38" s="35">
        <f t="shared" si="1"/>
        <v>46446</v>
      </c>
      <c r="B38" s="17" t="str">
        <f t="shared" ref="B38" si="2">TEXT(A38,"aaa")</f>
        <v>日</v>
      </c>
      <c r="C38" s="117"/>
      <c r="D38" s="168"/>
      <c r="E38" s="168"/>
      <c r="F38" s="116"/>
      <c r="G38" s="117"/>
      <c r="H38" s="116"/>
      <c r="I38" s="114"/>
      <c r="J38" s="115"/>
      <c r="K38" s="1"/>
    </row>
    <row r="39" spans="1:13" ht="24" hidden="1" customHeight="1" thickBot="1">
      <c r="A39" s="38" t="e">
        <f>#REF!+1</f>
        <v>#REF!</v>
      </c>
      <c r="B39" s="39" t="e">
        <f t="shared" si="0"/>
        <v>#REF!</v>
      </c>
      <c r="C39" s="131"/>
      <c r="D39" s="167"/>
      <c r="E39" s="167"/>
      <c r="F39" s="129"/>
      <c r="G39" s="131"/>
      <c r="H39" s="129"/>
      <c r="I39" s="130"/>
      <c r="J39" s="132"/>
      <c r="K39" s="1"/>
    </row>
    <row r="40" spans="1:13" ht="15" customHeight="1">
      <c r="B40" s="3"/>
      <c r="C40" s="3"/>
      <c r="D40" s="3"/>
      <c r="E40" s="3"/>
      <c r="F40" s="3"/>
      <c r="G40" s="3"/>
      <c r="H40" s="3"/>
      <c r="I40" s="3"/>
      <c r="J40" s="3"/>
      <c r="K40" s="3"/>
    </row>
    <row r="41" spans="1:13" ht="1.5" customHeight="1" thickBot="1">
      <c r="A41" s="4"/>
      <c r="B41" s="3"/>
      <c r="C41" s="3"/>
      <c r="D41" s="3"/>
      <c r="E41" s="3"/>
      <c r="F41" s="3"/>
      <c r="G41" s="3"/>
      <c r="H41" s="3"/>
      <c r="I41" s="3"/>
      <c r="J41" s="3"/>
      <c r="K41" s="3"/>
    </row>
    <row r="42" spans="1:13" ht="13.5" hidden="1" thickBot="1">
      <c r="A42" s="4"/>
      <c r="B42" s="5"/>
      <c r="C42" s="5"/>
      <c r="D42" s="5"/>
      <c r="E42" s="5"/>
      <c r="F42" s="5"/>
      <c r="G42" s="5"/>
      <c r="H42" s="5"/>
      <c r="I42" s="5"/>
      <c r="J42" s="5"/>
      <c r="K42" s="5"/>
    </row>
    <row r="43" spans="1:13" s="2" customFormat="1" ht="24.75" customHeight="1" thickBot="1">
      <c r="A43" s="110" t="s">
        <v>4</v>
      </c>
      <c r="B43" s="110"/>
      <c r="C43" s="110"/>
      <c r="D43" s="111" t="s">
        <v>6</v>
      </c>
      <c r="E43" s="13" t="s">
        <v>9</v>
      </c>
      <c r="F43" s="26" t="s">
        <v>5</v>
      </c>
      <c r="G43" s="60"/>
      <c r="H43" s="110"/>
      <c r="I43" s="20"/>
      <c r="J43" s="33" t="s">
        <v>21</v>
      </c>
      <c r="M43"/>
    </row>
    <row r="44" spans="1:13" s="2" customFormat="1" ht="24.75" customHeight="1">
      <c r="A44" s="110"/>
      <c r="B44" s="110"/>
      <c r="C44" s="110"/>
      <c r="D44" s="112"/>
      <c r="E44" s="14" t="s">
        <v>12</v>
      </c>
      <c r="F44" s="27" t="s">
        <v>5</v>
      </c>
      <c r="G44" s="60"/>
      <c r="H44" s="110"/>
      <c r="I44" s="20"/>
      <c r="J44" s="107"/>
      <c r="M44"/>
    </row>
    <row r="45" spans="1:13" s="2" customFormat="1" ht="24.75" customHeight="1" thickBot="1">
      <c r="A45" s="110" t="s">
        <v>4</v>
      </c>
      <c r="B45" s="110"/>
      <c r="C45" s="110"/>
      <c r="D45" s="113" t="s">
        <v>10</v>
      </c>
      <c r="E45" s="78"/>
      <c r="F45" s="28" t="s">
        <v>5</v>
      </c>
      <c r="G45" s="12"/>
      <c r="H45" s="110"/>
      <c r="I45" s="110"/>
      <c r="J45" s="108"/>
    </row>
    <row r="46" spans="1:13" s="2" customFormat="1" ht="9.75" customHeight="1" thickBot="1">
      <c r="A46" s="20"/>
      <c r="B46" s="20"/>
      <c r="C46" s="20"/>
      <c r="D46" s="20"/>
      <c r="E46" s="20"/>
      <c r="F46" s="12"/>
      <c r="G46" s="12"/>
      <c r="H46" s="20"/>
      <c r="I46" s="20"/>
      <c r="J46" s="108"/>
    </row>
    <row r="47" spans="1:13" ht="24.75" customHeight="1" thickTop="1">
      <c r="A47" s="118" t="s">
        <v>24</v>
      </c>
      <c r="B47" s="119"/>
      <c r="C47" s="120"/>
      <c r="D47" s="124" t="s">
        <v>26</v>
      </c>
      <c r="E47" s="125"/>
      <c r="F47" s="126"/>
      <c r="G47" s="48">
        <v>46420</v>
      </c>
      <c r="H47" s="29"/>
      <c r="I47" s="29"/>
      <c r="J47" s="108"/>
      <c r="K47" s="8"/>
      <c r="M47" s="2"/>
    </row>
    <row r="48" spans="1:13" ht="24.75" customHeight="1" thickBot="1">
      <c r="A48" s="121"/>
      <c r="B48" s="122"/>
      <c r="C48" s="123"/>
      <c r="D48" s="127" t="s">
        <v>25</v>
      </c>
      <c r="E48" s="122"/>
      <c r="F48" s="128"/>
      <c r="G48" s="49">
        <v>46422</v>
      </c>
      <c r="H48" s="24"/>
      <c r="I48" s="24"/>
      <c r="J48" s="109"/>
      <c r="K48" s="8"/>
      <c r="M48" s="2"/>
    </row>
    <row r="49" spans="1:13" ht="6" customHeight="1" thickTop="1">
      <c r="A49" s="24"/>
      <c r="B49" s="24"/>
      <c r="C49" s="24"/>
      <c r="D49" s="24"/>
      <c r="E49" s="24"/>
      <c r="F49" s="24"/>
      <c r="G49" s="24"/>
      <c r="H49" s="24"/>
      <c r="I49" s="24"/>
      <c r="J49" s="18"/>
      <c r="K49" s="8"/>
    </row>
    <row r="50" spans="1:13" s="6" customFormat="1" ht="29.25" customHeight="1">
      <c r="A50" s="93" t="s">
        <v>27</v>
      </c>
      <c r="B50" s="94"/>
      <c r="C50" s="94"/>
      <c r="D50" s="94"/>
      <c r="E50" s="94"/>
      <c r="F50" s="94"/>
      <c r="G50" s="94"/>
      <c r="H50" s="94"/>
      <c r="I50" s="94"/>
      <c r="J50" s="94"/>
      <c r="K50" s="25"/>
      <c r="M50"/>
    </row>
    <row r="51" spans="1:13" s="6" customFormat="1" ht="22.5" customHeight="1">
      <c r="A51" s="94"/>
      <c r="B51" s="94"/>
      <c r="C51" s="94"/>
      <c r="D51" s="94"/>
      <c r="E51" s="94"/>
      <c r="F51" s="94"/>
      <c r="G51" s="94"/>
      <c r="H51" s="94"/>
      <c r="I51" s="94"/>
      <c r="J51" s="94"/>
      <c r="K51" s="25"/>
      <c r="M51"/>
    </row>
    <row r="52" spans="1:13" s="6" customFormat="1" ht="22.5" customHeight="1">
      <c r="A52" s="94"/>
      <c r="B52" s="94"/>
      <c r="C52" s="94"/>
      <c r="D52" s="94"/>
      <c r="E52" s="94"/>
      <c r="F52" s="94"/>
      <c r="G52" s="94"/>
      <c r="H52" s="94"/>
      <c r="I52" s="94"/>
      <c r="J52" s="94"/>
      <c r="K52" s="25"/>
    </row>
    <row r="53" spans="1:13" s="6" customFormat="1" ht="22.5" customHeight="1">
      <c r="A53" s="94"/>
      <c r="B53" s="94"/>
      <c r="C53" s="94"/>
      <c r="D53" s="94"/>
      <c r="E53" s="94"/>
      <c r="F53" s="94"/>
      <c r="G53" s="94"/>
      <c r="H53" s="94"/>
      <c r="I53" s="94"/>
      <c r="J53" s="94"/>
      <c r="K53" s="25"/>
    </row>
    <row r="54" spans="1:13" s="6" customFormat="1" ht="22.5" customHeight="1">
      <c r="A54" s="94"/>
      <c r="B54" s="94"/>
      <c r="C54" s="94"/>
      <c r="D54" s="94"/>
      <c r="E54" s="94"/>
      <c r="F54" s="94"/>
      <c r="G54" s="94"/>
      <c r="H54" s="94"/>
      <c r="I54" s="94"/>
      <c r="J54" s="94"/>
      <c r="K54" s="25"/>
    </row>
    <row r="55" spans="1:13" s="6" customFormat="1" ht="22.5" customHeight="1">
      <c r="A55" s="94"/>
      <c r="B55" s="94"/>
      <c r="C55" s="94"/>
      <c r="D55" s="94"/>
      <c r="E55" s="94"/>
      <c r="F55" s="94"/>
      <c r="G55" s="94"/>
      <c r="H55" s="94"/>
      <c r="I55" s="94"/>
      <c r="J55" s="94"/>
      <c r="K55" s="25"/>
    </row>
    <row r="56" spans="1:13" s="6" customFormat="1" ht="22.5" customHeight="1">
      <c r="A56" s="94"/>
      <c r="B56" s="94"/>
      <c r="C56" s="94"/>
      <c r="D56" s="94"/>
      <c r="E56" s="94"/>
      <c r="F56" s="94"/>
      <c r="G56" s="94"/>
      <c r="H56" s="94"/>
      <c r="I56" s="94"/>
      <c r="J56" s="94"/>
      <c r="K56" s="25"/>
    </row>
    <row r="57" spans="1:13" s="6" customFormat="1" ht="78.75" customHeight="1">
      <c r="A57" s="94"/>
      <c r="B57" s="94"/>
      <c r="C57" s="94"/>
      <c r="D57" s="94"/>
      <c r="E57" s="94"/>
      <c r="F57" s="94"/>
      <c r="G57" s="94"/>
      <c r="H57" s="94"/>
      <c r="I57" s="94"/>
      <c r="J57" s="94"/>
      <c r="K57" s="25"/>
    </row>
    <row r="58" spans="1:13" ht="16.5">
      <c r="M58" s="6"/>
    </row>
    <row r="59" spans="1:13" ht="16.5">
      <c r="M59" s="6"/>
    </row>
  </sheetData>
  <mergeCells count="115">
    <mergeCell ref="A5:C5"/>
    <mergeCell ref="D5:E5"/>
    <mergeCell ref="A6:E6"/>
    <mergeCell ref="A1:E1"/>
    <mergeCell ref="I1:J1"/>
    <mergeCell ref="A2:J2"/>
    <mergeCell ref="A4:C4"/>
    <mergeCell ref="D4:E4"/>
    <mergeCell ref="G4:I4"/>
    <mergeCell ref="G5:J5"/>
    <mergeCell ref="G6:J6"/>
    <mergeCell ref="C12:F12"/>
    <mergeCell ref="G12:H12"/>
    <mergeCell ref="I12:J12"/>
    <mergeCell ref="C13:F13"/>
    <mergeCell ref="G13:H13"/>
    <mergeCell ref="I13:J13"/>
    <mergeCell ref="A9:A10"/>
    <mergeCell ref="B9:B10"/>
    <mergeCell ref="C9:F10"/>
    <mergeCell ref="G9:H10"/>
    <mergeCell ref="I9:J10"/>
    <mergeCell ref="C11:F11"/>
    <mergeCell ref="G11:H11"/>
    <mergeCell ref="I11:J11"/>
    <mergeCell ref="C16:F16"/>
    <mergeCell ref="G16:H16"/>
    <mergeCell ref="I16:J16"/>
    <mergeCell ref="C17:F17"/>
    <mergeCell ref="G17:H17"/>
    <mergeCell ref="I17:J17"/>
    <mergeCell ref="C14:F14"/>
    <mergeCell ref="G14:H14"/>
    <mergeCell ref="I14:J14"/>
    <mergeCell ref="C15:F15"/>
    <mergeCell ref="G15:H15"/>
    <mergeCell ref="I15:J15"/>
    <mergeCell ref="C20:F20"/>
    <mergeCell ref="G20:H20"/>
    <mergeCell ref="I20:J20"/>
    <mergeCell ref="C21:F21"/>
    <mergeCell ref="G21:H21"/>
    <mergeCell ref="I21:J21"/>
    <mergeCell ref="C18:F18"/>
    <mergeCell ref="G18:H18"/>
    <mergeCell ref="I18:J18"/>
    <mergeCell ref="C19:F19"/>
    <mergeCell ref="G19:H19"/>
    <mergeCell ref="I19:J19"/>
    <mergeCell ref="C24:F24"/>
    <mergeCell ref="G24:H24"/>
    <mergeCell ref="I24:J24"/>
    <mergeCell ref="C25:F25"/>
    <mergeCell ref="G25:H25"/>
    <mergeCell ref="I25:J25"/>
    <mergeCell ref="C22:F22"/>
    <mergeCell ref="G22:H22"/>
    <mergeCell ref="I22:J22"/>
    <mergeCell ref="C23:F23"/>
    <mergeCell ref="G23:H23"/>
    <mergeCell ref="I23:J23"/>
    <mergeCell ref="C28:F28"/>
    <mergeCell ref="G28:H28"/>
    <mergeCell ref="I28:J28"/>
    <mergeCell ref="C29:F29"/>
    <mergeCell ref="G29:H29"/>
    <mergeCell ref="I29:J29"/>
    <mergeCell ref="C26:F26"/>
    <mergeCell ref="G26:H26"/>
    <mergeCell ref="I26:J26"/>
    <mergeCell ref="C27:F27"/>
    <mergeCell ref="G27:H27"/>
    <mergeCell ref="I27:J27"/>
    <mergeCell ref="C32:F32"/>
    <mergeCell ref="G32:H32"/>
    <mergeCell ref="I32:J32"/>
    <mergeCell ref="C33:F33"/>
    <mergeCell ref="G33:H33"/>
    <mergeCell ref="I33:J33"/>
    <mergeCell ref="C30:F30"/>
    <mergeCell ref="G30:H30"/>
    <mergeCell ref="I30:J30"/>
    <mergeCell ref="C31:F31"/>
    <mergeCell ref="G31:H31"/>
    <mergeCell ref="I31:J31"/>
    <mergeCell ref="C39:F39"/>
    <mergeCell ref="G39:H39"/>
    <mergeCell ref="I39:J39"/>
    <mergeCell ref="C36:F36"/>
    <mergeCell ref="G36:H36"/>
    <mergeCell ref="I36:J36"/>
    <mergeCell ref="C34:F34"/>
    <mergeCell ref="G34:H34"/>
    <mergeCell ref="I34:J34"/>
    <mergeCell ref="C35:F35"/>
    <mergeCell ref="G35:H35"/>
    <mergeCell ref="I35:J35"/>
    <mergeCell ref="C38:F38"/>
    <mergeCell ref="G38:H38"/>
    <mergeCell ref="I38:J38"/>
    <mergeCell ref="C37:F37"/>
    <mergeCell ref="G37:H37"/>
    <mergeCell ref="I37:J37"/>
    <mergeCell ref="D45:E45"/>
    <mergeCell ref="H45:I45"/>
    <mergeCell ref="A50:J57"/>
    <mergeCell ref="A43:C44"/>
    <mergeCell ref="D43:D44"/>
    <mergeCell ref="G43:G44"/>
    <mergeCell ref="H43:H44"/>
    <mergeCell ref="A45:C45"/>
    <mergeCell ref="A47:C48"/>
    <mergeCell ref="D47:F47"/>
    <mergeCell ref="D48:F48"/>
    <mergeCell ref="J44:J48"/>
  </mergeCells>
  <phoneticPr fontId="2"/>
  <conditionalFormatting sqref="A11:J38">
    <cfRule type="expression" dxfId="18" priority="1">
      <formula>$B11="祝"</formula>
    </cfRule>
    <cfRule type="expression" dxfId="17" priority="2">
      <formula>$B11="土"</formula>
    </cfRule>
    <cfRule type="expression" dxfId="16" priority="3">
      <formula>$B11="日"</formula>
    </cfRule>
  </conditionalFormatting>
  <conditionalFormatting sqref="A39:J39">
    <cfRule type="expression" dxfId="15" priority="44">
      <formula>$B39="祝"</formula>
    </cfRule>
    <cfRule type="expression" dxfId="14" priority="45">
      <formula>$B39="土"</formula>
    </cfRule>
    <cfRule type="expression" dxfId="13" priority="46">
      <formula>$B39="日"</formula>
    </cfRule>
  </conditionalFormatting>
  <conditionalFormatting sqref="D4:E4">
    <cfRule type="expression" dxfId="12" priority="40">
      <formula>$D$4&lt;&gt;""</formula>
    </cfRule>
  </conditionalFormatting>
  <conditionalFormatting sqref="D5:E5">
    <cfRule type="expression" dxfId="11" priority="38">
      <formula>$D$5&lt;&gt;""</formula>
    </cfRule>
  </conditionalFormatting>
  <conditionalFormatting sqref="G5">
    <cfRule type="expression" dxfId="10" priority="8">
      <formula>$G$5&lt;&gt;""</formula>
    </cfRule>
  </conditionalFormatting>
  <conditionalFormatting sqref="G6">
    <cfRule type="expression" dxfId="9" priority="7">
      <formula>$G$6&lt;&gt;""</formula>
    </cfRule>
  </conditionalFormatting>
  <conditionalFormatting sqref="G4:I4">
    <cfRule type="expression" dxfId="8" priority="39">
      <formula>$G$4&lt;&gt;""</formula>
    </cfRule>
  </conditionalFormatting>
  <printOptions horizontalCentered="1" verticalCentered="1"/>
  <pageMargins left="0.39370078740157483" right="0.39370078740157483" top="0.39370078740157483" bottom="0.39370078740157483" header="0.31496062992125984" footer="0.31496062992125984"/>
  <pageSetup paperSize="9" scale="62"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59"/>
  <sheetViews>
    <sheetView view="pageBreakPreview" zoomScaleNormal="100" zoomScaleSheetLayoutView="100" workbookViewId="0">
      <selection activeCell="G11" sqref="G11:H11"/>
    </sheetView>
  </sheetViews>
  <sheetFormatPr defaultColWidth="9"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s>
  <sheetData>
    <row r="1" spans="1:13" ht="18" customHeight="1">
      <c r="A1" s="54" t="s">
        <v>22</v>
      </c>
      <c r="B1" s="55"/>
      <c r="C1" s="55"/>
      <c r="D1" s="55"/>
      <c r="E1" s="55"/>
      <c r="I1" s="60" t="s">
        <v>13</v>
      </c>
      <c r="J1" s="60"/>
    </row>
    <row r="2" spans="1:13" ht="20.149999999999999" customHeight="1">
      <c r="A2" s="53">
        <f>EDATE('4月'!$A$2,11)</f>
        <v>46447</v>
      </c>
      <c r="B2" s="53"/>
      <c r="C2" s="53"/>
      <c r="D2" s="53"/>
      <c r="E2" s="53"/>
      <c r="F2" s="53"/>
      <c r="G2" s="53"/>
      <c r="H2" s="53"/>
      <c r="I2" s="53"/>
      <c r="J2" s="53"/>
      <c r="K2" s="7"/>
    </row>
    <row r="3" spans="1:13" ht="13.5" thickBot="1"/>
    <row r="4" spans="1:13" ht="36" customHeight="1">
      <c r="A4" s="62" t="s">
        <v>7</v>
      </c>
      <c r="B4" s="63"/>
      <c r="C4" s="64"/>
      <c r="D4" s="65">
        <f>'4月'!D4:E4</f>
        <v>0</v>
      </c>
      <c r="E4" s="135"/>
      <c r="F4" s="15" t="s">
        <v>2</v>
      </c>
      <c r="G4" s="82">
        <f>'4月'!G4:I4</f>
        <v>0</v>
      </c>
      <c r="H4" s="83"/>
      <c r="I4" s="83"/>
      <c r="J4" s="23" t="s">
        <v>15</v>
      </c>
    </row>
    <row r="5" spans="1:13" ht="49.5" customHeight="1">
      <c r="A5" s="71" t="s">
        <v>29</v>
      </c>
      <c r="B5" s="72"/>
      <c r="C5" s="73"/>
      <c r="D5" s="74">
        <f>'4月'!D5:E5</f>
        <v>0</v>
      </c>
      <c r="E5" s="75"/>
      <c r="F5" s="16" t="s">
        <v>8</v>
      </c>
      <c r="G5" s="136">
        <f>'4月'!G5</f>
        <v>0</v>
      </c>
      <c r="H5" s="137"/>
      <c r="I5" s="137"/>
      <c r="J5" s="75"/>
      <c r="K5" s="9"/>
    </row>
    <row r="6" spans="1:13" ht="50.25" customHeight="1" thickBot="1">
      <c r="A6" s="76" t="s">
        <v>31</v>
      </c>
      <c r="B6" s="77"/>
      <c r="C6" s="77"/>
      <c r="D6" s="77"/>
      <c r="E6" s="78"/>
      <c r="F6" s="17" t="s">
        <v>8</v>
      </c>
      <c r="G6" s="138">
        <f>'4月'!G6</f>
        <v>0</v>
      </c>
      <c r="H6" s="139"/>
      <c r="I6" s="139"/>
      <c r="J6" s="140"/>
      <c r="K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22"/>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46447</v>
      </c>
      <c r="B11" s="37" t="str">
        <f>TEXT(A11,"aaa")</f>
        <v>月</v>
      </c>
      <c r="C11" s="79"/>
      <c r="D11" s="80"/>
      <c r="E11" s="80"/>
      <c r="F11" s="81"/>
      <c r="G11" s="80"/>
      <c r="H11" s="80"/>
      <c r="I11" s="80"/>
      <c r="J11" s="99"/>
      <c r="K11" s="1"/>
      <c r="M11" t="s">
        <v>15</v>
      </c>
    </row>
    <row r="12" spans="1:13" ht="24" customHeight="1">
      <c r="A12" s="34">
        <f>A11+1</f>
        <v>46448</v>
      </c>
      <c r="B12" s="16" t="str">
        <f>TEXT(A12,"aaa")</f>
        <v>火</v>
      </c>
      <c r="C12" s="56"/>
      <c r="D12" s="57"/>
      <c r="E12" s="57"/>
      <c r="F12" s="58"/>
      <c r="G12" s="59"/>
      <c r="H12" s="59"/>
      <c r="I12" s="100"/>
      <c r="J12" s="101"/>
      <c r="K12" s="1"/>
      <c r="M12" t="s">
        <v>16</v>
      </c>
    </row>
    <row r="13" spans="1:13" ht="24" customHeight="1">
      <c r="A13" s="34">
        <f>A12+1</f>
        <v>46449</v>
      </c>
      <c r="B13" s="16" t="str">
        <f t="shared" ref="B13:B41" si="0">TEXT(A13,"aaa")</f>
        <v>水</v>
      </c>
      <c r="C13" s="58"/>
      <c r="D13" s="59"/>
      <c r="E13" s="59"/>
      <c r="F13" s="56"/>
      <c r="G13" s="59"/>
      <c r="H13" s="59"/>
      <c r="I13" s="59"/>
      <c r="J13" s="102"/>
      <c r="K13" s="1"/>
      <c r="M13" t="s">
        <v>23</v>
      </c>
    </row>
    <row r="14" spans="1:13" ht="24" customHeight="1">
      <c r="A14" s="34">
        <f t="shared" ref="A14:A41" si="1">A13+1</f>
        <v>46450</v>
      </c>
      <c r="B14" s="16" t="str">
        <f t="shared" si="0"/>
        <v>木</v>
      </c>
      <c r="C14" s="56"/>
      <c r="D14" s="57"/>
      <c r="E14" s="57"/>
      <c r="F14" s="57"/>
      <c r="G14" s="59"/>
      <c r="H14" s="59"/>
      <c r="I14" s="59"/>
      <c r="J14" s="102"/>
      <c r="K14" s="1"/>
      <c r="M14" t="s">
        <v>17</v>
      </c>
    </row>
    <row r="15" spans="1:13" ht="24" customHeight="1">
      <c r="A15" s="34">
        <f t="shared" si="1"/>
        <v>46451</v>
      </c>
      <c r="B15" s="16" t="str">
        <f t="shared" si="0"/>
        <v>金</v>
      </c>
      <c r="C15" s="56"/>
      <c r="D15" s="57"/>
      <c r="E15" s="57"/>
      <c r="F15" s="57"/>
      <c r="G15" s="59"/>
      <c r="H15" s="59"/>
      <c r="I15" s="59"/>
      <c r="J15" s="102"/>
      <c r="K15" s="1"/>
      <c r="M15" t="s">
        <v>18</v>
      </c>
    </row>
    <row r="16" spans="1:13" ht="24" customHeight="1">
      <c r="A16" s="34">
        <f t="shared" si="1"/>
        <v>46452</v>
      </c>
      <c r="B16" s="16" t="str">
        <f t="shared" si="0"/>
        <v>土</v>
      </c>
      <c r="C16" s="56"/>
      <c r="D16" s="57"/>
      <c r="E16" s="57"/>
      <c r="F16" s="57"/>
      <c r="G16" s="59"/>
      <c r="H16" s="59"/>
      <c r="I16" s="59"/>
      <c r="J16" s="102"/>
      <c r="K16" s="1"/>
      <c r="M16" t="s">
        <v>19</v>
      </c>
    </row>
    <row r="17" spans="1:13" ht="24" customHeight="1">
      <c r="A17" s="34">
        <f t="shared" si="1"/>
        <v>46453</v>
      </c>
      <c r="B17" s="16" t="str">
        <f t="shared" si="0"/>
        <v>日</v>
      </c>
      <c r="C17" s="56"/>
      <c r="D17" s="57"/>
      <c r="E17" s="57"/>
      <c r="F17" s="57"/>
      <c r="G17" s="59"/>
      <c r="H17" s="59"/>
      <c r="I17" s="59"/>
      <c r="J17" s="102"/>
      <c r="K17" s="1"/>
      <c r="M17" t="s">
        <v>20</v>
      </c>
    </row>
    <row r="18" spans="1:13" ht="24" customHeight="1">
      <c r="A18" s="34">
        <f t="shared" si="1"/>
        <v>46454</v>
      </c>
      <c r="B18" s="16" t="str">
        <f t="shared" si="0"/>
        <v>月</v>
      </c>
      <c r="C18" s="56"/>
      <c r="D18" s="57"/>
      <c r="E18" s="57"/>
      <c r="F18" s="57"/>
      <c r="G18" s="59"/>
      <c r="H18" s="59"/>
      <c r="I18" s="56"/>
      <c r="J18" s="103"/>
      <c r="K18" s="1"/>
    </row>
    <row r="19" spans="1:13" ht="24" customHeight="1">
      <c r="A19" s="34">
        <f t="shared" si="1"/>
        <v>46455</v>
      </c>
      <c r="B19" s="16" t="str">
        <f t="shared" si="0"/>
        <v>火</v>
      </c>
      <c r="C19" s="58"/>
      <c r="D19" s="59"/>
      <c r="E19" s="59"/>
      <c r="F19" s="56"/>
      <c r="G19" s="59"/>
      <c r="H19" s="59"/>
      <c r="I19" s="59"/>
      <c r="J19" s="102"/>
      <c r="K19" s="1"/>
    </row>
    <row r="20" spans="1:13" ht="24" customHeight="1">
      <c r="A20" s="34">
        <f t="shared" si="1"/>
        <v>46456</v>
      </c>
      <c r="B20" s="16" t="str">
        <f t="shared" si="0"/>
        <v>水</v>
      </c>
      <c r="C20" s="56"/>
      <c r="D20" s="57"/>
      <c r="E20" s="57"/>
      <c r="F20" s="57"/>
      <c r="G20" s="59"/>
      <c r="H20" s="59"/>
      <c r="I20" s="59"/>
      <c r="J20" s="102"/>
      <c r="K20" s="1"/>
    </row>
    <row r="21" spans="1:13" ht="24" customHeight="1">
      <c r="A21" s="34">
        <f t="shared" si="1"/>
        <v>46457</v>
      </c>
      <c r="B21" s="16" t="str">
        <f t="shared" si="0"/>
        <v>木</v>
      </c>
      <c r="C21" s="58"/>
      <c r="D21" s="59"/>
      <c r="E21" s="59"/>
      <c r="F21" s="56"/>
      <c r="G21" s="59"/>
      <c r="H21" s="59"/>
      <c r="I21" s="59"/>
      <c r="J21" s="102"/>
      <c r="K21" s="1"/>
    </row>
    <row r="22" spans="1:13" ht="24" customHeight="1">
      <c r="A22" s="34">
        <f t="shared" si="1"/>
        <v>46458</v>
      </c>
      <c r="B22" s="16" t="str">
        <f t="shared" si="0"/>
        <v>金</v>
      </c>
      <c r="C22" s="56"/>
      <c r="D22" s="57"/>
      <c r="E22" s="57"/>
      <c r="F22" s="57"/>
      <c r="G22" s="59"/>
      <c r="H22" s="59"/>
      <c r="I22" s="56"/>
      <c r="J22" s="103"/>
      <c r="K22" s="1"/>
    </row>
    <row r="23" spans="1:13" ht="24" customHeight="1">
      <c r="A23" s="34">
        <f t="shared" si="1"/>
        <v>46459</v>
      </c>
      <c r="B23" s="16" t="str">
        <f t="shared" si="0"/>
        <v>土</v>
      </c>
      <c r="C23" s="56"/>
      <c r="D23" s="57"/>
      <c r="E23" s="57"/>
      <c r="F23" s="58"/>
      <c r="G23" s="56"/>
      <c r="H23" s="58"/>
      <c r="I23" s="59"/>
      <c r="J23" s="102"/>
      <c r="K23" s="1"/>
    </row>
    <row r="24" spans="1:13" ht="24" customHeight="1">
      <c r="A24" s="34">
        <f t="shared" si="1"/>
        <v>46460</v>
      </c>
      <c r="B24" s="16" t="str">
        <f t="shared" si="0"/>
        <v>日</v>
      </c>
      <c r="C24" s="56"/>
      <c r="D24" s="57"/>
      <c r="E24" s="57"/>
      <c r="F24" s="57"/>
      <c r="G24" s="61"/>
      <c r="H24" s="58"/>
      <c r="I24" s="56"/>
      <c r="J24" s="103"/>
      <c r="K24" s="1"/>
    </row>
    <row r="25" spans="1:13" ht="24" customHeight="1">
      <c r="A25" s="34">
        <f t="shared" si="1"/>
        <v>46461</v>
      </c>
      <c r="B25" s="16" t="str">
        <f t="shared" si="0"/>
        <v>月</v>
      </c>
      <c r="C25" s="56"/>
      <c r="D25" s="57"/>
      <c r="E25" s="57"/>
      <c r="F25" s="57"/>
      <c r="G25" s="61"/>
      <c r="H25" s="58"/>
      <c r="I25" s="106"/>
      <c r="J25" s="103"/>
      <c r="K25" s="1"/>
    </row>
    <row r="26" spans="1:13" ht="24" customHeight="1">
      <c r="A26" s="34">
        <f t="shared" si="1"/>
        <v>46462</v>
      </c>
      <c r="B26" s="16" t="str">
        <f t="shared" si="0"/>
        <v>火</v>
      </c>
      <c r="C26" s="56"/>
      <c r="D26" s="57"/>
      <c r="E26" s="57"/>
      <c r="F26" s="57"/>
      <c r="G26" s="61"/>
      <c r="H26" s="58"/>
      <c r="I26" s="106"/>
      <c r="J26" s="103"/>
      <c r="K26" s="1"/>
    </row>
    <row r="27" spans="1:13" ht="24" customHeight="1">
      <c r="A27" s="34">
        <f t="shared" si="1"/>
        <v>46463</v>
      </c>
      <c r="B27" s="16" t="str">
        <f t="shared" si="0"/>
        <v>水</v>
      </c>
      <c r="C27" s="56"/>
      <c r="D27" s="57"/>
      <c r="E27" s="57"/>
      <c r="F27" s="57"/>
      <c r="G27" s="59"/>
      <c r="H27" s="59"/>
      <c r="I27" s="56"/>
      <c r="J27" s="103"/>
      <c r="K27" s="1"/>
    </row>
    <row r="28" spans="1:13" ht="24" customHeight="1">
      <c r="A28" s="34">
        <f t="shared" si="1"/>
        <v>46464</v>
      </c>
      <c r="B28" s="16" t="str">
        <f t="shared" si="0"/>
        <v>木</v>
      </c>
      <c r="C28" s="58"/>
      <c r="D28" s="59"/>
      <c r="E28" s="59"/>
      <c r="F28" s="56"/>
      <c r="G28" s="59"/>
      <c r="H28" s="59"/>
      <c r="I28" s="59"/>
      <c r="J28" s="102"/>
      <c r="K28" s="1"/>
    </row>
    <row r="29" spans="1:13" ht="24" customHeight="1">
      <c r="A29" s="34">
        <f t="shared" si="1"/>
        <v>46465</v>
      </c>
      <c r="B29" s="16" t="str">
        <f t="shared" si="0"/>
        <v>金</v>
      </c>
      <c r="C29" s="56"/>
      <c r="D29" s="57"/>
      <c r="E29" s="57"/>
      <c r="F29" s="57"/>
      <c r="G29" s="59"/>
      <c r="H29" s="59"/>
      <c r="I29" s="59"/>
      <c r="J29" s="102"/>
      <c r="K29" s="1"/>
    </row>
    <row r="30" spans="1:13" ht="24" customHeight="1">
      <c r="A30" s="34">
        <f t="shared" si="1"/>
        <v>46466</v>
      </c>
      <c r="B30" s="16" t="str">
        <f t="shared" si="0"/>
        <v>土</v>
      </c>
      <c r="C30" s="56"/>
      <c r="D30" s="57"/>
      <c r="E30" s="57"/>
      <c r="F30" s="58"/>
      <c r="G30" s="56"/>
      <c r="H30" s="58"/>
      <c r="I30" s="59"/>
      <c r="J30" s="102"/>
      <c r="K30" s="1"/>
    </row>
    <row r="31" spans="1:13" ht="24" customHeight="1">
      <c r="A31" s="34">
        <f t="shared" si="1"/>
        <v>46467</v>
      </c>
      <c r="B31" s="16" t="str">
        <f t="shared" ref="B31" si="2">TEXT(A31,"aaa")</f>
        <v>日</v>
      </c>
      <c r="C31" s="56"/>
      <c r="D31" s="57"/>
      <c r="E31" s="57"/>
      <c r="F31" s="58"/>
      <c r="G31" s="56"/>
      <c r="H31" s="58"/>
      <c r="I31" s="59"/>
      <c r="J31" s="102"/>
      <c r="K31" s="1"/>
    </row>
    <row r="32" spans="1:13" ht="24" customHeight="1">
      <c r="A32" s="34">
        <f t="shared" si="1"/>
        <v>46468</v>
      </c>
      <c r="B32" s="16" t="s">
        <v>32</v>
      </c>
      <c r="C32" s="56"/>
      <c r="D32" s="57"/>
      <c r="E32" s="57"/>
      <c r="F32" s="57"/>
      <c r="G32" s="59"/>
      <c r="H32" s="59"/>
      <c r="I32" s="59"/>
      <c r="J32" s="102"/>
      <c r="K32" s="1"/>
    </row>
    <row r="33" spans="1:11" ht="24" customHeight="1">
      <c r="A33" s="34">
        <f t="shared" si="1"/>
        <v>46469</v>
      </c>
      <c r="B33" s="16" t="str">
        <f t="shared" si="0"/>
        <v>火</v>
      </c>
      <c r="C33" s="56"/>
      <c r="D33" s="57"/>
      <c r="E33" s="57"/>
      <c r="F33" s="57"/>
      <c r="G33" s="59"/>
      <c r="H33" s="59"/>
      <c r="I33" s="59"/>
      <c r="J33" s="102"/>
      <c r="K33" s="1"/>
    </row>
    <row r="34" spans="1:11" ht="24" customHeight="1">
      <c r="A34" s="34">
        <f t="shared" si="1"/>
        <v>46470</v>
      </c>
      <c r="B34" s="16" t="str">
        <f t="shared" si="0"/>
        <v>水</v>
      </c>
      <c r="C34" s="56"/>
      <c r="D34" s="57"/>
      <c r="E34" s="57"/>
      <c r="F34" s="57"/>
      <c r="G34" s="59"/>
      <c r="H34" s="59"/>
      <c r="I34" s="59"/>
      <c r="J34" s="102"/>
      <c r="K34" s="1"/>
    </row>
    <row r="35" spans="1:11" ht="24" customHeight="1">
      <c r="A35" s="34">
        <f t="shared" si="1"/>
        <v>46471</v>
      </c>
      <c r="B35" s="16" t="str">
        <f t="shared" si="0"/>
        <v>木</v>
      </c>
      <c r="C35" s="58"/>
      <c r="D35" s="59"/>
      <c r="E35" s="59"/>
      <c r="F35" s="56"/>
      <c r="G35" s="59"/>
      <c r="H35" s="59"/>
      <c r="I35" s="56"/>
      <c r="J35" s="103"/>
      <c r="K35" s="1"/>
    </row>
    <row r="36" spans="1:11" ht="24" customHeight="1">
      <c r="A36" s="34">
        <f t="shared" si="1"/>
        <v>46472</v>
      </c>
      <c r="B36" s="16" t="str">
        <f t="shared" si="0"/>
        <v>金</v>
      </c>
      <c r="C36" s="56"/>
      <c r="D36" s="57"/>
      <c r="E36" s="57"/>
      <c r="F36" s="57"/>
      <c r="G36" s="59"/>
      <c r="H36" s="59"/>
      <c r="I36" s="59"/>
      <c r="J36" s="102"/>
      <c r="K36" s="1"/>
    </row>
    <row r="37" spans="1:11" ht="24" customHeight="1">
      <c r="A37" s="34">
        <f t="shared" si="1"/>
        <v>46473</v>
      </c>
      <c r="B37" s="16" t="str">
        <f t="shared" si="0"/>
        <v>土</v>
      </c>
      <c r="C37" s="56"/>
      <c r="D37" s="57"/>
      <c r="E37" s="57"/>
      <c r="F37" s="58"/>
      <c r="G37" s="56"/>
      <c r="H37" s="58"/>
      <c r="I37" s="59"/>
      <c r="J37" s="102"/>
      <c r="K37" s="1"/>
    </row>
    <row r="38" spans="1:11" ht="24" customHeight="1">
      <c r="A38" s="34">
        <f t="shared" si="1"/>
        <v>46474</v>
      </c>
      <c r="B38" s="16" t="str">
        <f t="shared" si="0"/>
        <v>日</v>
      </c>
      <c r="C38" s="56"/>
      <c r="D38" s="57"/>
      <c r="E38" s="57"/>
      <c r="F38" s="58"/>
      <c r="G38" s="56"/>
      <c r="H38" s="58"/>
      <c r="I38" s="59"/>
      <c r="J38" s="102"/>
      <c r="K38" s="1"/>
    </row>
    <row r="39" spans="1:11" ht="24" customHeight="1">
      <c r="A39" s="34">
        <f t="shared" si="1"/>
        <v>46475</v>
      </c>
      <c r="B39" s="16" t="str">
        <f t="shared" si="0"/>
        <v>月</v>
      </c>
      <c r="C39" s="56"/>
      <c r="D39" s="57"/>
      <c r="E39" s="57"/>
      <c r="F39" s="58"/>
      <c r="G39" s="56"/>
      <c r="H39" s="58"/>
      <c r="I39" s="59"/>
      <c r="J39" s="102"/>
      <c r="K39" s="1"/>
    </row>
    <row r="40" spans="1:11" ht="24" customHeight="1">
      <c r="A40" s="34">
        <f t="shared" si="1"/>
        <v>46476</v>
      </c>
      <c r="B40" s="16" t="str">
        <f t="shared" si="0"/>
        <v>火</v>
      </c>
      <c r="C40" s="58"/>
      <c r="D40" s="59"/>
      <c r="E40" s="59"/>
      <c r="F40" s="56"/>
      <c r="G40" s="59"/>
      <c r="H40" s="59"/>
      <c r="I40" s="59"/>
      <c r="J40" s="102"/>
      <c r="K40" s="1"/>
    </row>
    <row r="41" spans="1:11" ht="24" customHeight="1" thickBot="1">
      <c r="A41" s="35">
        <f t="shared" si="1"/>
        <v>46477</v>
      </c>
      <c r="B41" s="17" t="str">
        <f t="shared" si="0"/>
        <v>水</v>
      </c>
      <c r="C41" s="116"/>
      <c r="D41" s="114"/>
      <c r="E41" s="114"/>
      <c r="F41" s="117"/>
      <c r="G41" s="114"/>
      <c r="H41" s="114"/>
      <c r="I41" s="114"/>
      <c r="J41" s="115"/>
      <c r="K41" s="1"/>
    </row>
    <row r="42" spans="1:11" ht="15" customHeight="1">
      <c r="B42" s="3"/>
      <c r="C42" s="3"/>
      <c r="D42" s="3"/>
      <c r="E42" s="3"/>
      <c r="F42" s="3"/>
      <c r="G42" s="3"/>
      <c r="H42" s="3"/>
      <c r="I42" s="3"/>
      <c r="J42" s="3"/>
      <c r="K42" s="3"/>
    </row>
    <row r="43" spans="1:11" ht="1.5" customHeight="1" thickBot="1">
      <c r="A43" s="4"/>
      <c r="B43" s="3"/>
      <c r="C43" s="3"/>
      <c r="D43" s="3"/>
      <c r="E43" s="3"/>
      <c r="F43" s="3"/>
      <c r="G43" s="3"/>
      <c r="H43" s="3"/>
      <c r="I43" s="3"/>
      <c r="J43" s="3"/>
      <c r="K43" s="3"/>
    </row>
    <row r="44" spans="1:11" ht="13.5" hidden="1" thickBot="1">
      <c r="A44" s="4"/>
      <c r="B44" s="5"/>
      <c r="C44" s="5"/>
      <c r="D44" s="5"/>
      <c r="E44" s="5"/>
      <c r="F44" s="5"/>
      <c r="G44" s="5"/>
      <c r="H44" s="5"/>
      <c r="I44" s="5"/>
      <c r="J44" s="5"/>
      <c r="K44" s="5"/>
    </row>
    <row r="45" spans="1:11" s="2" customFormat="1" ht="24.75" customHeight="1" thickBot="1">
      <c r="A45" s="110" t="s">
        <v>4</v>
      </c>
      <c r="B45" s="110"/>
      <c r="C45" s="110"/>
      <c r="D45" s="111" t="s">
        <v>6</v>
      </c>
      <c r="E45" s="13" t="s">
        <v>9</v>
      </c>
      <c r="F45" s="26" t="s">
        <v>5</v>
      </c>
      <c r="G45" s="60"/>
      <c r="H45" s="110"/>
      <c r="I45" s="20"/>
      <c r="J45" s="33" t="s">
        <v>21</v>
      </c>
    </row>
    <row r="46" spans="1:11" s="2" customFormat="1" ht="24.75" customHeight="1">
      <c r="A46" s="110"/>
      <c r="B46" s="110"/>
      <c r="C46" s="110"/>
      <c r="D46" s="112"/>
      <c r="E46" s="14" t="s">
        <v>12</v>
      </c>
      <c r="F46" s="27" t="s">
        <v>5</v>
      </c>
      <c r="G46" s="60"/>
      <c r="H46" s="110"/>
      <c r="I46" s="20"/>
      <c r="J46" s="107"/>
    </row>
    <row r="47" spans="1:11" s="2" customFormat="1" ht="24.75" customHeight="1" thickBot="1">
      <c r="A47" s="110" t="s">
        <v>4</v>
      </c>
      <c r="B47" s="110"/>
      <c r="C47" s="110"/>
      <c r="D47" s="113" t="s">
        <v>10</v>
      </c>
      <c r="E47" s="78"/>
      <c r="F47" s="28" t="s">
        <v>5</v>
      </c>
      <c r="G47" s="12"/>
      <c r="H47" s="110"/>
      <c r="I47" s="110"/>
      <c r="J47" s="108"/>
    </row>
    <row r="48" spans="1:11" s="2" customFormat="1" ht="9.75" customHeight="1" thickBot="1">
      <c r="A48" s="20"/>
      <c r="B48" s="20"/>
      <c r="C48" s="20"/>
      <c r="D48" s="20"/>
      <c r="E48" s="20"/>
      <c r="F48" s="12"/>
      <c r="G48" s="12"/>
      <c r="H48" s="20"/>
      <c r="I48" s="20"/>
      <c r="J48" s="108"/>
    </row>
    <row r="49" spans="1:11" ht="24.75" customHeight="1" thickTop="1">
      <c r="A49" s="118" t="s">
        <v>24</v>
      </c>
      <c r="B49" s="119"/>
      <c r="C49" s="120"/>
      <c r="D49" s="124" t="s">
        <v>26</v>
      </c>
      <c r="E49" s="125"/>
      <c r="F49" s="126"/>
      <c r="G49" s="48">
        <v>46448</v>
      </c>
      <c r="H49" s="29"/>
      <c r="I49" s="29"/>
      <c r="J49" s="108"/>
      <c r="K49" s="8"/>
    </row>
    <row r="50" spans="1:11" ht="24.75" customHeight="1" thickBot="1">
      <c r="A50" s="121"/>
      <c r="B50" s="122"/>
      <c r="C50" s="123"/>
      <c r="D50" s="127" t="s">
        <v>25</v>
      </c>
      <c r="E50" s="122"/>
      <c r="F50" s="128"/>
      <c r="G50" s="49">
        <v>46450</v>
      </c>
      <c r="H50" s="24"/>
      <c r="I50" s="24"/>
      <c r="J50" s="109"/>
      <c r="K50" s="8"/>
    </row>
    <row r="51" spans="1:11" ht="7.5" customHeight="1" thickTop="1">
      <c r="A51" s="24"/>
      <c r="B51" s="24"/>
      <c r="C51" s="24"/>
      <c r="D51" s="24"/>
      <c r="E51" s="24"/>
      <c r="F51" s="24"/>
      <c r="G51" s="24"/>
      <c r="H51" s="24"/>
      <c r="I51" s="24"/>
      <c r="J51" s="18"/>
      <c r="K51" s="8"/>
    </row>
    <row r="52" spans="1:11" s="6" customFormat="1" ht="29.25" customHeight="1">
      <c r="A52" s="93" t="s">
        <v>27</v>
      </c>
      <c r="B52" s="94"/>
      <c r="C52" s="94"/>
      <c r="D52" s="94"/>
      <c r="E52" s="94"/>
      <c r="F52" s="94"/>
      <c r="G52" s="94"/>
      <c r="H52" s="94"/>
      <c r="I52" s="94"/>
      <c r="J52" s="94"/>
      <c r="K52" s="25"/>
    </row>
    <row r="53" spans="1:11" s="6" customFormat="1" ht="22.5" customHeight="1">
      <c r="A53" s="94"/>
      <c r="B53" s="94"/>
      <c r="C53" s="94"/>
      <c r="D53" s="94"/>
      <c r="E53" s="94"/>
      <c r="F53" s="94"/>
      <c r="G53" s="94"/>
      <c r="H53" s="94"/>
      <c r="I53" s="94"/>
      <c r="J53" s="94"/>
      <c r="K53" s="25"/>
    </row>
    <row r="54" spans="1:11" s="6" customFormat="1" ht="22.5" customHeight="1">
      <c r="A54" s="94"/>
      <c r="B54" s="94"/>
      <c r="C54" s="94"/>
      <c r="D54" s="94"/>
      <c r="E54" s="94"/>
      <c r="F54" s="94"/>
      <c r="G54" s="94"/>
      <c r="H54" s="94"/>
      <c r="I54" s="94"/>
      <c r="J54" s="94"/>
      <c r="K54" s="25"/>
    </row>
    <row r="55" spans="1:11" s="6" customFormat="1" ht="22.5" customHeight="1">
      <c r="A55" s="94"/>
      <c r="B55" s="94"/>
      <c r="C55" s="94"/>
      <c r="D55" s="94"/>
      <c r="E55" s="94"/>
      <c r="F55" s="94"/>
      <c r="G55" s="94"/>
      <c r="H55" s="94"/>
      <c r="I55" s="94"/>
      <c r="J55" s="94"/>
      <c r="K55" s="25"/>
    </row>
    <row r="56" spans="1:11" s="6" customFormat="1" ht="22.5" customHeight="1">
      <c r="A56" s="94"/>
      <c r="B56" s="94"/>
      <c r="C56" s="94"/>
      <c r="D56" s="94"/>
      <c r="E56" s="94"/>
      <c r="F56" s="94"/>
      <c r="G56" s="94"/>
      <c r="H56" s="94"/>
      <c r="I56" s="94"/>
      <c r="J56" s="94"/>
      <c r="K56" s="25"/>
    </row>
    <row r="57" spans="1:11" s="6" customFormat="1" ht="22.5" customHeight="1">
      <c r="A57" s="94"/>
      <c r="B57" s="94"/>
      <c r="C57" s="94"/>
      <c r="D57" s="94"/>
      <c r="E57" s="94"/>
      <c r="F57" s="94"/>
      <c r="G57" s="94"/>
      <c r="H57" s="94"/>
      <c r="I57" s="94"/>
      <c r="J57" s="94"/>
      <c r="K57" s="25"/>
    </row>
    <row r="58" spans="1:11" s="6" customFormat="1" ht="22.5" customHeight="1">
      <c r="A58" s="94"/>
      <c r="B58" s="94"/>
      <c r="C58" s="94"/>
      <c r="D58" s="94"/>
      <c r="E58" s="94"/>
      <c r="F58" s="94"/>
      <c r="G58" s="94"/>
      <c r="H58" s="94"/>
      <c r="I58" s="94"/>
      <c r="J58" s="94"/>
      <c r="K58" s="25"/>
    </row>
    <row r="59" spans="1:11" s="6" customFormat="1" ht="75" customHeight="1">
      <c r="A59" s="94"/>
      <c r="B59" s="94"/>
      <c r="C59" s="94"/>
      <c r="D59" s="94"/>
      <c r="E59" s="94"/>
      <c r="F59" s="94"/>
      <c r="G59" s="94"/>
      <c r="H59" s="94"/>
      <c r="I59" s="94"/>
      <c r="J59" s="94"/>
      <c r="K59" s="25"/>
    </row>
  </sheetData>
  <mergeCells count="121">
    <mergeCell ref="A5:C5"/>
    <mergeCell ref="D5:E5"/>
    <mergeCell ref="A6:E6"/>
    <mergeCell ref="A1:E1"/>
    <mergeCell ref="I1:J1"/>
    <mergeCell ref="A2:J2"/>
    <mergeCell ref="A4:C4"/>
    <mergeCell ref="D4:E4"/>
    <mergeCell ref="G4:I4"/>
    <mergeCell ref="G5:J5"/>
    <mergeCell ref="G6:J6"/>
    <mergeCell ref="C12:F12"/>
    <mergeCell ref="G12:H12"/>
    <mergeCell ref="I12:J12"/>
    <mergeCell ref="C13:F13"/>
    <mergeCell ref="G13:H13"/>
    <mergeCell ref="I13:J13"/>
    <mergeCell ref="A9:A10"/>
    <mergeCell ref="B9:B10"/>
    <mergeCell ref="C9:F10"/>
    <mergeCell ref="G9:H10"/>
    <mergeCell ref="I9:J10"/>
    <mergeCell ref="C11:F11"/>
    <mergeCell ref="G11:H11"/>
    <mergeCell ref="I11:J11"/>
    <mergeCell ref="C16:F16"/>
    <mergeCell ref="G16:H16"/>
    <mergeCell ref="I16:J16"/>
    <mergeCell ref="C17:F17"/>
    <mergeCell ref="G17:H17"/>
    <mergeCell ref="I17:J17"/>
    <mergeCell ref="C14:F14"/>
    <mergeCell ref="G14:H14"/>
    <mergeCell ref="I14:J14"/>
    <mergeCell ref="C15:F15"/>
    <mergeCell ref="G15:H15"/>
    <mergeCell ref="I15:J15"/>
    <mergeCell ref="C20:F20"/>
    <mergeCell ref="G20:H20"/>
    <mergeCell ref="I20:J20"/>
    <mergeCell ref="C21:F21"/>
    <mergeCell ref="G21:H21"/>
    <mergeCell ref="I21:J21"/>
    <mergeCell ref="C18:F18"/>
    <mergeCell ref="G18:H18"/>
    <mergeCell ref="I18:J18"/>
    <mergeCell ref="C19:F19"/>
    <mergeCell ref="G19:H19"/>
    <mergeCell ref="I19:J19"/>
    <mergeCell ref="C24:F24"/>
    <mergeCell ref="G24:H24"/>
    <mergeCell ref="I24:J24"/>
    <mergeCell ref="C25:F25"/>
    <mergeCell ref="G25:H25"/>
    <mergeCell ref="I25:J25"/>
    <mergeCell ref="C22:F22"/>
    <mergeCell ref="G22:H22"/>
    <mergeCell ref="I22:J22"/>
    <mergeCell ref="C23:F23"/>
    <mergeCell ref="G23:H23"/>
    <mergeCell ref="I23:J23"/>
    <mergeCell ref="C28:F28"/>
    <mergeCell ref="G28:H28"/>
    <mergeCell ref="I28:J28"/>
    <mergeCell ref="C29:F29"/>
    <mergeCell ref="G29:H29"/>
    <mergeCell ref="I29:J29"/>
    <mergeCell ref="C26:F26"/>
    <mergeCell ref="G26:H26"/>
    <mergeCell ref="I26:J26"/>
    <mergeCell ref="C27:F27"/>
    <mergeCell ref="G27:H27"/>
    <mergeCell ref="I27:J27"/>
    <mergeCell ref="C32:F32"/>
    <mergeCell ref="G32:H32"/>
    <mergeCell ref="I32:J32"/>
    <mergeCell ref="C33:F33"/>
    <mergeCell ref="G33:H33"/>
    <mergeCell ref="I33:J33"/>
    <mergeCell ref="C30:F30"/>
    <mergeCell ref="G30:H30"/>
    <mergeCell ref="I30:J30"/>
    <mergeCell ref="C31:F31"/>
    <mergeCell ref="G31:H31"/>
    <mergeCell ref="I31:J31"/>
    <mergeCell ref="C36:F36"/>
    <mergeCell ref="G36:H36"/>
    <mergeCell ref="I36:J36"/>
    <mergeCell ref="C37:F37"/>
    <mergeCell ref="G37:H37"/>
    <mergeCell ref="I37:J37"/>
    <mergeCell ref="C34:F34"/>
    <mergeCell ref="G34:H34"/>
    <mergeCell ref="I34:J34"/>
    <mergeCell ref="C35:F35"/>
    <mergeCell ref="G35:H35"/>
    <mergeCell ref="I35:J35"/>
    <mergeCell ref="C40:F40"/>
    <mergeCell ref="G40:H40"/>
    <mergeCell ref="I40:J40"/>
    <mergeCell ref="C41:F41"/>
    <mergeCell ref="G41:H41"/>
    <mergeCell ref="I41:J41"/>
    <mergeCell ref="C38:F38"/>
    <mergeCell ref="G38:H38"/>
    <mergeCell ref="I38:J38"/>
    <mergeCell ref="C39:F39"/>
    <mergeCell ref="G39:H39"/>
    <mergeCell ref="I39:J39"/>
    <mergeCell ref="A52:J59"/>
    <mergeCell ref="A45:C46"/>
    <mergeCell ref="D45:D46"/>
    <mergeCell ref="G45:G46"/>
    <mergeCell ref="H45:H46"/>
    <mergeCell ref="A47:C47"/>
    <mergeCell ref="D47:E47"/>
    <mergeCell ref="H47:I47"/>
    <mergeCell ref="A49:C50"/>
    <mergeCell ref="D49:F49"/>
    <mergeCell ref="D50:F50"/>
    <mergeCell ref="J46:J50"/>
  </mergeCells>
  <phoneticPr fontId="2"/>
  <conditionalFormatting sqref="A11:J41">
    <cfRule type="expression" dxfId="7" priority="5">
      <formula>$B11="祝"</formula>
    </cfRule>
    <cfRule type="expression" dxfId="6" priority="6">
      <formula>$B11="土"</formula>
    </cfRule>
    <cfRule type="expression" dxfId="5" priority="7">
      <formula>$B11="日"</formula>
    </cfRule>
  </conditionalFormatting>
  <conditionalFormatting sqref="D4:E4">
    <cfRule type="expression" dxfId="4" priority="16">
      <formula>$D$4&lt;&gt;""</formula>
    </cfRule>
  </conditionalFormatting>
  <conditionalFormatting sqref="D5:E5">
    <cfRule type="expression" dxfId="3" priority="14">
      <formula>$D$5&lt;&gt;""</formula>
    </cfRule>
  </conditionalFormatting>
  <conditionalFormatting sqref="G5">
    <cfRule type="expression" dxfId="2" priority="2">
      <formula>$G$5&lt;&gt;""</formula>
    </cfRule>
  </conditionalFormatting>
  <conditionalFormatting sqref="G6">
    <cfRule type="expression" dxfId="1" priority="1">
      <formula>$G$6&lt;&gt;""</formula>
    </cfRule>
  </conditionalFormatting>
  <conditionalFormatting sqref="G4:I4">
    <cfRule type="expression" dxfId="0" priority="15">
      <formula>$G$4&lt;&gt;""</formula>
    </cfRule>
  </conditionalFormatting>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9"/>
  <sheetViews>
    <sheetView view="pageBreakPreview" zoomScaleNormal="100" zoomScaleSheetLayoutView="100" workbookViewId="0">
      <selection activeCell="G49" sqref="G49"/>
    </sheetView>
  </sheetViews>
  <sheetFormatPr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 min="13" max="13" width="8.90625"/>
  </cols>
  <sheetData>
    <row r="1" spans="1:13" ht="18" customHeight="1">
      <c r="A1" s="54" t="s">
        <v>22</v>
      </c>
      <c r="B1" s="55"/>
      <c r="C1" s="55"/>
      <c r="D1" s="55"/>
      <c r="E1" s="55"/>
      <c r="I1" s="60" t="s">
        <v>13</v>
      </c>
      <c r="J1" s="60"/>
    </row>
    <row r="2" spans="1:13" ht="20.149999999999999" customHeight="1">
      <c r="A2" s="53">
        <f>EDATE('4月'!$A$2,1)</f>
        <v>46143</v>
      </c>
      <c r="B2" s="53"/>
      <c r="C2" s="53"/>
      <c r="D2" s="53"/>
      <c r="E2" s="53"/>
      <c r="F2" s="53"/>
      <c r="G2" s="53"/>
      <c r="H2" s="53"/>
      <c r="I2" s="53"/>
      <c r="J2" s="53"/>
      <c r="K2" s="7"/>
    </row>
    <row r="3" spans="1:13" ht="13.5" thickBot="1"/>
    <row r="4" spans="1:13" ht="36" customHeight="1">
      <c r="A4" s="62" t="s">
        <v>7</v>
      </c>
      <c r="B4" s="63"/>
      <c r="C4" s="64"/>
      <c r="D4" s="65">
        <f>'4月'!D4:E4</f>
        <v>0</v>
      </c>
      <c r="E4" s="135"/>
      <c r="F4" s="15" t="s">
        <v>2</v>
      </c>
      <c r="G4" s="82">
        <f>'4月'!G4:I4</f>
        <v>0</v>
      </c>
      <c r="H4" s="83"/>
      <c r="I4" s="83"/>
      <c r="J4" s="23" t="s">
        <v>15</v>
      </c>
    </row>
    <row r="5" spans="1:13" ht="49.5" customHeight="1">
      <c r="A5" s="71" t="s">
        <v>29</v>
      </c>
      <c r="B5" s="72"/>
      <c r="C5" s="73"/>
      <c r="D5" s="74">
        <f>'4月'!D5:E5</f>
        <v>0</v>
      </c>
      <c r="E5" s="75"/>
      <c r="F5" s="16" t="s">
        <v>8</v>
      </c>
      <c r="G5" s="136">
        <f>'4月'!G5</f>
        <v>0</v>
      </c>
      <c r="H5" s="137"/>
      <c r="I5" s="137"/>
      <c r="J5" s="75"/>
      <c r="K5" s="9"/>
    </row>
    <row r="6" spans="1:13" ht="50.25" customHeight="1" thickBot="1">
      <c r="A6" s="76" t="s">
        <v>31</v>
      </c>
      <c r="B6" s="77"/>
      <c r="C6" s="77"/>
      <c r="D6" s="77"/>
      <c r="E6" s="78"/>
      <c r="F6" s="17" t="s">
        <v>8</v>
      </c>
      <c r="G6" s="138">
        <f>'4月'!G6</f>
        <v>0</v>
      </c>
      <c r="H6" s="139"/>
      <c r="I6" s="139"/>
      <c r="J6" s="140"/>
      <c r="K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22"/>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46143</v>
      </c>
      <c r="B11" s="16" t="str">
        <f t="shared" ref="B11:B12" si="0">TEXT(A11,"aaa")</f>
        <v>金</v>
      </c>
      <c r="C11" s="58"/>
      <c r="D11" s="59"/>
      <c r="E11" s="59"/>
      <c r="F11" s="56"/>
      <c r="G11" s="59"/>
      <c r="H11" s="59"/>
      <c r="I11" s="59"/>
      <c r="J11" s="102"/>
      <c r="K11" s="1"/>
      <c r="M11" t="s">
        <v>15</v>
      </c>
    </row>
    <row r="12" spans="1:13" ht="24" customHeight="1">
      <c r="A12" s="34">
        <f t="shared" ref="A12:A40" si="1">A11+1</f>
        <v>46144</v>
      </c>
      <c r="B12" s="16" t="str">
        <f t="shared" si="0"/>
        <v>土</v>
      </c>
      <c r="C12" s="56"/>
      <c r="D12" s="57"/>
      <c r="E12" s="57"/>
      <c r="F12" s="57"/>
      <c r="G12" s="59"/>
      <c r="H12" s="59"/>
      <c r="I12" s="59"/>
      <c r="J12" s="102"/>
      <c r="K12" s="1"/>
      <c r="M12" t="s">
        <v>16</v>
      </c>
    </row>
    <row r="13" spans="1:13" ht="24" customHeight="1">
      <c r="A13" s="34">
        <f t="shared" si="1"/>
        <v>46145</v>
      </c>
      <c r="B13" s="16" t="s">
        <v>32</v>
      </c>
      <c r="C13" s="56"/>
      <c r="D13" s="57"/>
      <c r="E13" s="57"/>
      <c r="F13" s="57"/>
      <c r="G13" s="59"/>
      <c r="H13" s="59"/>
      <c r="I13" s="59"/>
      <c r="J13" s="102"/>
      <c r="K13" s="1"/>
      <c r="M13" t="s">
        <v>23</v>
      </c>
    </row>
    <row r="14" spans="1:13" ht="24" customHeight="1">
      <c r="A14" s="34">
        <f t="shared" si="1"/>
        <v>46146</v>
      </c>
      <c r="B14" s="16" t="s">
        <v>32</v>
      </c>
      <c r="C14" s="56"/>
      <c r="D14" s="57"/>
      <c r="E14" s="57"/>
      <c r="F14" s="57"/>
      <c r="G14" s="59"/>
      <c r="H14" s="59"/>
      <c r="I14" s="59"/>
      <c r="J14" s="102"/>
      <c r="K14" s="1"/>
      <c r="M14" t="s">
        <v>17</v>
      </c>
    </row>
    <row r="15" spans="1:13" ht="24" customHeight="1">
      <c r="A15" s="34">
        <f t="shared" si="1"/>
        <v>46147</v>
      </c>
      <c r="B15" s="16" t="s">
        <v>32</v>
      </c>
      <c r="C15" s="56"/>
      <c r="D15" s="57"/>
      <c r="E15" s="57"/>
      <c r="F15" s="57"/>
      <c r="G15" s="59"/>
      <c r="H15" s="59"/>
      <c r="I15" s="59"/>
      <c r="J15" s="102"/>
      <c r="K15" s="1"/>
      <c r="M15" t="s">
        <v>18</v>
      </c>
    </row>
    <row r="16" spans="1:13" ht="24" customHeight="1">
      <c r="A16" s="34">
        <f t="shared" si="1"/>
        <v>46148</v>
      </c>
      <c r="B16" s="16" t="s">
        <v>32</v>
      </c>
      <c r="C16" s="56"/>
      <c r="D16" s="57"/>
      <c r="E16" s="57"/>
      <c r="F16" s="57"/>
      <c r="G16" s="59"/>
      <c r="H16" s="59"/>
      <c r="I16" s="59"/>
      <c r="J16" s="102"/>
      <c r="K16" s="1"/>
      <c r="M16" t="s">
        <v>19</v>
      </c>
    </row>
    <row r="17" spans="1:13" ht="24" customHeight="1">
      <c r="A17" s="34">
        <f t="shared" si="1"/>
        <v>46149</v>
      </c>
      <c r="B17" s="16" t="str">
        <f t="shared" ref="B17:B40" si="2">TEXT(A17,"aaa")</f>
        <v>木</v>
      </c>
      <c r="C17" s="56"/>
      <c r="D17" s="57"/>
      <c r="E17" s="57"/>
      <c r="F17" s="57"/>
      <c r="G17" s="59"/>
      <c r="H17" s="59"/>
      <c r="I17" s="59"/>
      <c r="J17" s="102"/>
      <c r="K17" s="1"/>
      <c r="M17" t="s">
        <v>20</v>
      </c>
    </row>
    <row r="18" spans="1:13" ht="24" customHeight="1">
      <c r="A18" s="34">
        <f t="shared" si="1"/>
        <v>46150</v>
      </c>
      <c r="B18" s="16" t="str">
        <f t="shared" si="2"/>
        <v>金</v>
      </c>
      <c r="C18" s="56"/>
      <c r="D18" s="57"/>
      <c r="E18" s="57"/>
      <c r="F18" s="57"/>
      <c r="G18" s="59"/>
      <c r="H18" s="59"/>
      <c r="I18" s="56"/>
      <c r="J18" s="103"/>
      <c r="K18" s="1"/>
    </row>
    <row r="19" spans="1:13" ht="24" customHeight="1">
      <c r="A19" s="34">
        <f t="shared" si="1"/>
        <v>46151</v>
      </c>
      <c r="B19" s="16" t="str">
        <f t="shared" si="2"/>
        <v>土</v>
      </c>
      <c r="C19" s="58"/>
      <c r="D19" s="59"/>
      <c r="E19" s="59"/>
      <c r="F19" s="56"/>
      <c r="G19" s="59"/>
      <c r="H19" s="59"/>
      <c r="I19" s="59"/>
      <c r="J19" s="102"/>
      <c r="K19" s="1"/>
    </row>
    <row r="20" spans="1:13" ht="24" customHeight="1">
      <c r="A20" s="34">
        <f t="shared" si="1"/>
        <v>46152</v>
      </c>
      <c r="B20" s="16" t="str">
        <f t="shared" si="2"/>
        <v>日</v>
      </c>
      <c r="C20" s="56"/>
      <c r="D20" s="57"/>
      <c r="E20" s="57"/>
      <c r="F20" s="57"/>
      <c r="G20" s="59"/>
      <c r="H20" s="59"/>
      <c r="I20" s="59"/>
      <c r="J20" s="102"/>
      <c r="K20" s="1"/>
    </row>
    <row r="21" spans="1:13" ht="24" customHeight="1">
      <c r="A21" s="34">
        <f t="shared" si="1"/>
        <v>46153</v>
      </c>
      <c r="B21" s="16" t="str">
        <f t="shared" si="2"/>
        <v>月</v>
      </c>
      <c r="C21" s="58"/>
      <c r="D21" s="59"/>
      <c r="E21" s="59"/>
      <c r="F21" s="56"/>
      <c r="G21" s="59"/>
      <c r="H21" s="59"/>
      <c r="I21" s="59"/>
      <c r="J21" s="102"/>
      <c r="K21" s="1"/>
    </row>
    <row r="22" spans="1:13" ht="24" customHeight="1">
      <c r="A22" s="34">
        <f t="shared" si="1"/>
        <v>46154</v>
      </c>
      <c r="B22" s="16" t="str">
        <f t="shared" si="2"/>
        <v>火</v>
      </c>
      <c r="C22" s="56"/>
      <c r="D22" s="57"/>
      <c r="E22" s="57"/>
      <c r="F22" s="57"/>
      <c r="G22" s="59"/>
      <c r="H22" s="59"/>
      <c r="I22" s="56"/>
      <c r="J22" s="103"/>
      <c r="K22" s="1"/>
    </row>
    <row r="23" spans="1:13" ht="24" customHeight="1">
      <c r="A23" s="34">
        <f t="shared" si="1"/>
        <v>46155</v>
      </c>
      <c r="B23" s="16" t="str">
        <f t="shared" si="2"/>
        <v>水</v>
      </c>
      <c r="C23" s="56"/>
      <c r="D23" s="57"/>
      <c r="E23" s="57"/>
      <c r="F23" s="58"/>
      <c r="G23" s="56"/>
      <c r="H23" s="58"/>
      <c r="I23" s="59"/>
      <c r="J23" s="102"/>
      <c r="K23" s="1"/>
    </row>
    <row r="24" spans="1:13" ht="24" customHeight="1">
      <c r="A24" s="34">
        <f t="shared" si="1"/>
        <v>46156</v>
      </c>
      <c r="B24" s="16" t="str">
        <f t="shared" si="2"/>
        <v>木</v>
      </c>
      <c r="C24" s="56"/>
      <c r="D24" s="57"/>
      <c r="E24" s="57"/>
      <c r="F24" s="57"/>
      <c r="G24" s="61"/>
      <c r="H24" s="58"/>
      <c r="I24" s="56"/>
      <c r="J24" s="103"/>
      <c r="K24" s="1"/>
    </row>
    <row r="25" spans="1:13" ht="24" customHeight="1">
      <c r="A25" s="34">
        <f t="shared" si="1"/>
        <v>46157</v>
      </c>
      <c r="B25" s="16" t="str">
        <f t="shared" si="2"/>
        <v>金</v>
      </c>
      <c r="C25" s="56"/>
      <c r="D25" s="57"/>
      <c r="E25" s="57"/>
      <c r="F25" s="57"/>
      <c r="G25" s="61"/>
      <c r="H25" s="58"/>
      <c r="I25" s="106"/>
      <c r="J25" s="103"/>
      <c r="K25" s="1"/>
    </row>
    <row r="26" spans="1:13" ht="24" customHeight="1">
      <c r="A26" s="34">
        <f t="shared" si="1"/>
        <v>46158</v>
      </c>
      <c r="B26" s="16" t="str">
        <f t="shared" si="2"/>
        <v>土</v>
      </c>
      <c r="C26" s="56"/>
      <c r="D26" s="57"/>
      <c r="E26" s="57"/>
      <c r="F26" s="57"/>
      <c r="G26" s="61"/>
      <c r="H26" s="58"/>
      <c r="I26" s="106"/>
      <c r="J26" s="103"/>
      <c r="K26" s="1"/>
    </row>
    <row r="27" spans="1:13" ht="24" customHeight="1">
      <c r="A27" s="34">
        <f t="shared" si="1"/>
        <v>46159</v>
      </c>
      <c r="B27" s="16" t="str">
        <f t="shared" si="2"/>
        <v>日</v>
      </c>
      <c r="C27" s="56"/>
      <c r="D27" s="57"/>
      <c r="E27" s="57"/>
      <c r="F27" s="57"/>
      <c r="G27" s="59"/>
      <c r="H27" s="59"/>
      <c r="I27" s="56"/>
      <c r="J27" s="103"/>
      <c r="K27" s="1"/>
    </row>
    <row r="28" spans="1:13" ht="24" customHeight="1">
      <c r="A28" s="34">
        <f t="shared" si="1"/>
        <v>46160</v>
      </c>
      <c r="B28" s="16" t="str">
        <f t="shared" si="2"/>
        <v>月</v>
      </c>
      <c r="C28" s="58"/>
      <c r="D28" s="59"/>
      <c r="E28" s="59"/>
      <c r="F28" s="56"/>
      <c r="G28" s="59"/>
      <c r="H28" s="59"/>
      <c r="I28" s="59"/>
      <c r="J28" s="102"/>
      <c r="K28" s="1"/>
    </row>
    <row r="29" spans="1:13" ht="24" customHeight="1">
      <c r="A29" s="34">
        <f t="shared" si="1"/>
        <v>46161</v>
      </c>
      <c r="B29" s="16" t="str">
        <f t="shared" si="2"/>
        <v>火</v>
      </c>
      <c r="C29" s="56"/>
      <c r="D29" s="57"/>
      <c r="E29" s="57"/>
      <c r="F29" s="57"/>
      <c r="G29" s="59"/>
      <c r="H29" s="59"/>
      <c r="I29" s="133"/>
      <c r="J29" s="134"/>
      <c r="K29" s="1"/>
    </row>
    <row r="30" spans="1:13" ht="24" customHeight="1">
      <c r="A30" s="34">
        <f t="shared" si="1"/>
        <v>46162</v>
      </c>
      <c r="B30" s="16" t="str">
        <f t="shared" si="2"/>
        <v>水</v>
      </c>
      <c r="C30" s="56"/>
      <c r="D30" s="57"/>
      <c r="E30" s="57"/>
      <c r="F30" s="58"/>
      <c r="G30" s="56"/>
      <c r="H30" s="58"/>
      <c r="I30" s="59"/>
      <c r="J30" s="102"/>
      <c r="K30" s="1"/>
    </row>
    <row r="31" spans="1:13" ht="24" customHeight="1">
      <c r="A31" s="34">
        <f t="shared" si="1"/>
        <v>46163</v>
      </c>
      <c r="B31" s="16" t="str">
        <f t="shared" si="2"/>
        <v>木</v>
      </c>
      <c r="C31" s="56"/>
      <c r="D31" s="57"/>
      <c r="E31" s="57"/>
      <c r="F31" s="58"/>
      <c r="G31" s="56"/>
      <c r="H31" s="58"/>
      <c r="I31" s="59"/>
      <c r="J31" s="102"/>
      <c r="K31" s="1"/>
    </row>
    <row r="32" spans="1:13" ht="24" customHeight="1">
      <c r="A32" s="34">
        <f t="shared" si="1"/>
        <v>46164</v>
      </c>
      <c r="B32" s="16" t="str">
        <f t="shared" si="2"/>
        <v>金</v>
      </c>
      <c r="C32" s="56"/>
      <c r="D32" s="57"/>
      <c r="E32" s="57"/>
      <c r="F32" s="57"/>
      <c r="G32" s="59"/>
      <c r="H32" s="59"/>
      <c r="I32" s="59"/>
      <c r="J32" s="102"/>
      <c r="K32" s="1"/>
    </row>
    <row r="33" spans="1:11" ht="24" customHeight="1">
      <c r="A33" s="34">
        <f t="shared" si="1"/>
        <v>46165</v>
      </c>
      <c r="B33" s="16" t="str">
        <f t="shared" si="2"/>
        <v>土</v>
      </c>
      <c r="C33" s="56"/>
      <c r="D33" s="57"/>
      <c r="E33" s="57"/>
      <c r="F33" s="57"/>
      <c r="G33" s="59"/>
      <c r="H33" s="59"/>
      <c r="I33" s="59"/>
      <c r="J33" s="102"/>
      <c r="K33" s="1"/>
    </row>
    <row r="34" spans="1:11" ht="24" customHeight="1">
      <c r="A34" s="34">
        <f t="shared" si="1"/>
        <v>46166</v>
      </c>
      <c r="B34" s="16" t="str">
        <f t="shared" si="2"/>
        <v>日</v>
      </c>
      <c r="C34" s="56"/>
      <c r="D34" s="57"/>
      <c r="E34" s="57"/>
      <c r="F34" s="57"/>
      <c r="G34" s="59"/>
      <c r="H34" s="59"/>
      <c r="I34" s="59"/>
      <c r="J34" s="102"/>
      <c r="K34" s="1"/>
    </row>
    <row r="35" spans="1:11" ht="24" customHeight="1">
      <c r="A35" s="34">
        <f t="shared" si="1"/>
        <v>46167</v>
      </c>
      <c r="B35" s="16" t="str">
        <f t="shared" si="2"/>
        <v>月</v>
      </c>
      <c r="C35" s="58"/>
      <c r="D35" s="59"/>
      <c r="E35" s="59"/>
      <c r="F35" s="56"/>
      <c r="G35" s="59"/>
      <c r="H35" s="59"/>
      <c r="I35" s="56"/>
      <c r="J35" s="103"/>
      <c r="K35" s="1"/>
    </row>
    <row r="36" spans="1:11" ht="24" customHeight="1">
      <c r="A36" s="34">
        <f t="shared" si="1"/>
        <v>46168</v>
      </c>
      <c r="B36" s="16" t="str">
        <f t="shared" si="2"/>
        <v>火</v>
      </c>
      <c r="C36" s="56"/>
      <c r="D36" s="57"/>
      <c r="E36" s="57"/>
      <c r="F36" s="57"/>
      <c r="G36" s="59"/>
      <c r="H36" s="59"/>
      <c r="I36" s="59"/>
      <c r="J36" s="102"/>
      <c r="K36" s="1"/>
    </row>
    <row r="37" spans="1:11" ht="24" customHeight="1">
      <c r="A37" s="34">
        <f t="shared" si="1"/>
        <v>46169</v>
      </c>
      <c r="B37" s="16" t="str">
        <f t="shared" si="2"/>
        <v>水</v>
      </c>
      <c r="C37" s="56"/>
      <c r="D37" s="57"/>
      <c r="E37" s="57"/>
      <c r="F37" s="58"/>
      <c r="G37" s="56"/>
      <c r="H37" s="58"/>
      <c r="I37" s="59"/>
      <c r="J37" s="102"/>
      <c r="K37" s="1"/>
    </row>
    <row r="38" spans="1:11" ht="24" customHeight="1">
      <c r="A38" s="34">
        <f t="shared" si="1"/>
        <v>46170</v>
      </c>
      <c r="B38" s="16" t="str">
        <f t="shared" si="2"/>
        <v>木</v>
      </c>
      <c r="C38" s="56"/>
      <c r="D38" s="57"/>
      <c r="E38" s="57"/>
      <c r="F38" s="58"/>
      <c r="G38" s="56"/>
      <c r="H38" s="58"/>
      <c r="I38" s="59"/>
      <c r="J38" s="102"/>
      <c r="K38" s="1"/>
    </row>
    <row r="39" spans="1:11" ht="24" customHeight="1">
      <c r="A39" s="34">
        <f t="shared" si="1"/>
        <v>46171</v>
      </c>
      <c r="B39" s="16" t="str">
        <f t="shared" si="2"/>
        <v>金</v>
      </c>
      <c r="C39" s="56"/>
      <c r="D39" s="57"/>
      <c r="E39" s="57"/>
      <c r="F39" s="58"/>
      <c r="G39" s="56"/>
      <c r="H39" s="58"/>
      <c r="I39" s="59"/>
      <c r="J39" s="102"/>
      <c r="K39" s="1"/>
    </row>
    <row r="40" spans="1:11" ht="24" customHeight="1">
      <c r="A40" s="34">
        <f t="shared" si="1"/>
        <v>46172</v>
      </c>
      <c r="B40" s="16" t="str">
        <f t="shared" si="2"/>
        <v>土</v>
      </c>
      <c r="C40" s="58"/>
      <c r="D40" s="59"/>
      <c r="E40" s="59"/>
      <c r="F40" s="56"/>
      <c r="G40" s="59"/>
      <c r="H40" s="59"/>
      <c r="I40" s="59"/>
      <c r="J40" s="102"/>
      <c r="K40" s="1"/>
    </row>
    <row r="41" spans="1:11" ht="24" customHeight="1" thickBot="1">
      <c r="A41" s="35">
        <f t="shared" ref="A41" si="3">A40+1</f>
        <v>46173</v>
      </c>
      <c r="B41" s="17" t="str">
        <f t="shared" ref="B41" si="4">TEXT(A41,"aaa")</f>
        <v>日</v>
      </c>
      <c r="C41" s="129"/>
      <c r="D41" s="130"/>
      <c r="E41" s="130"/>
      <c r="F41" s="131"/>
      <c r="G41" s="130"/>
      <c r="H41" s="130"/>
      <c r="I41" s="130"/>
      <c r="J41" s="132"/>
      <c r="K41" s="1"/>
    </row>
    <row r="42" spans="1:11" ht="15" customHeight="1">
      <c r="B42" s="3"/>
      <c r="C42" s="3"/>
      <c r="D42" s="3"/>
      <c r="E42" s="3"/>
      <c r="F42" s="3"/>
      <c r="G42" s="3"/>
      <c r="H42" s="3"/>
      <c r="I42" s="3"/>
      <c r="J42" s="3"/>
      <c r="K42" s="3"/>
    </row>
    <row r="43" spans="1:11" ht="1.5" customHeight="1" thickBot="1">
      <c r="A43" s="4"/>
      <c r="B43" s="3"/>
      <c r="C43" s="3"/>
      <c r="D43" s="3"/>
      <c r="E43" s="3"/>
      <c r="F43" s="3"/>
      <c r="G43" s="3"/>
      <c r="H43" s="3"/>
      <c r="I43" s="3"/>
      <c r="J43" s="3"/>
      <c r="K43" s="3"/>
    </row>
    <row r="44" spans="1:11" ht="13.5" hidden="1" thickBot="1">
      <c r="A44" s="4"/>
      <c r="B44" s="5"/>
      <c r="C44" s="5"/>
      <c r="D44" s="5"/>
      <c r="E44" s="5"/>
      <c r="F44" s="5"/>
      <c r="G44" s="5"/>
      <c r="H44" s="5"/>
      <c r="I44" s="5"/>
      <c r="J44" s="5"/>
      <c r="K44" s="5"/>
    </row>
    <row r="45" spans="1:11" s="2" customFormat="1" ht="24.75" customHeight="1" thickBot="1">
      <c r="A45" s="110" t="s">
        <v>4</v>
      </c>
      <c r="B45" s="110"/>
      <c r="C45" s="110"/>
      <c r="D45" s="111" t="s">
        <v>6</v>
      </c>
      <c r="E45" s="13" t="s">
        <v>9</v>
      </c>
      <c r="F45" s="26" t="s">
        <v>5</v>
      </c>
      <c r="G45" s="60"/>
      <c r="H45" s="110"/>
      <c r="I45" s="20"/>
      <c r="J45" s="33" t="s">
        <v>21</v>
      </c>
    </row>
    <row r="46" spans="1:11" s="2" customFormat="1" ht="24.75" customHeight="1">
      <c r="A46" s="110"/>
      <c r="B46" s="110"/>
      <c r="C46" s="110"/>
      <c r="D46" s="112"/>
      <c r="E46" s="14" t="s">
        <v>12</v>
      </c>
      <c r="F46" s="27" t="s">
        <v>5</v>
      </c>
      <c r="G46" s="60"/>
      <c r="H46" s="110"/>
      <c r="I46" s="20"/>
      <c r="J46" s="107"/>
    </row>
    <row r="47" spans="1:11" s="2" customFormat="1" ht="24.75" customHeight="1" thickBot="1">
      <c r="A47" s="110" t="s">
        <v>4</v>
      </c>
      <c r="B47" s="110"/>
      <c r="C47" s="110"/>
      <c r="D47" s="113" t="s">
        <v>10</v>
      </c>
      <c r="E47" s="78"/>
      <c r="F47" s="28" t="s">
        <v>5</v>
      </c>
      <c r="G47" s="12"/>
      <c r="H47" s="110"/>
      <c r="I47" s="110"/>
      <c r="J47" s="108"/>
    </row>
    <row r="48" spans="1:11" s="2" customFormat="1" ht="9.75" customHeight="1" thickBot="1">
      <c r="A48" s="20"/>
      <c r="B48" s="20"/>
      <c r="C48" s="20"/>
      <c r="D48" s="20"/>
      <c r="E48" s="20"/>
      <c r="F48" s="12"/>
      <c r="G48" s="12"/>
      <c r="H48" s="20"/>
      <c r="I48" s="20"/>
      <c r="J48" s="108"/>
    </row>
    <row r="49" spans="1:11" ht="24.75" customHeight="1" thickTop="1">
      <c r="A49" s="118" t="s">
        <v>24</v>
      </c>
      <c r="B49" s="119"/>
      <c r="C49" s="120"/>
      <c r="D49" s="124" t="s">
        <v>26</v>
      </c>
      <c r="E49" s="125"/>
      <c r="F49" s="126"/>
      <c r="G49" s="50">
        <v>46149</v>
      </c>
      <c r="H49" s="29"/>
      <c r="I49" s="29"/>
      <c r="J49" s="108"/>
      <c r="K49" s="8"/>
    </row>
    <row r="50" spans="1:11" ht="24.75" customHeight="1" thickBot="1">
      <c r="A50" s="121"/>
      <c r="B50" s="122"/>
      <c r="C50" s="123"/>
      <c r="D50" s="127" t="s">
        <v>25</v>
      </c>
      <c r="E50" s="122"/>
      <c r="F50" s="128"/>
      <c r="G50" s="49">
        <v>46154</v>
      </c>
      <c r="H50" s="24"/>
      <c r="I50" s="24"/>
      <c r="J50" s="109"/>
      <c r="K50" s="8"/>
    </row>
    <row r="51" spans="1:11" ht="6.75" customHeight="1" thickTop="1">
      <c r="A51" s="24"/>
      <c r="B51" s="24"/>
      <c r="C51" s="24"/>
      <c r="D51" s="24"/>
      <c r="E51" s="24"/>
      <c r="F51" s="24"/>
      <c r="G51" s="24"/>
      <c r="H51" s="24"/>
      <c r="I51" s="24"/>
      <c r="J51" s="18"/>
      <c r="K51" s="8"/>
    </row>
    <row r="52" spans="1:11" s="6" customFormat="1" ht="29.25" customHeight="1">
      <c r="A52" s="93" t="s">
        <v>27</v>
      </c>
      <c r="B52" s="94"/>
      <c r="C52" s="94"/>
      <c r="D52" s="94"/>
      <c r="E52" s="94"/>
      <c r="F52" s="94"/>
      <c r="G52" s="94"/>
      <c r="H52" s="94"/>
      <c r="I52" s="94"/>
      <c r="J52" s="94"/>
      <c r="K52" s="25"/>
    </row>
    <row r="53" spans="1:11" s="6" customFormat="1" ht="22.5" customHeight="1">
      <c r="A53" s="94"/>
      <c r="B53" s="94"/>
      <c r="C53" s="94"/>
      <c r="D53" s="94"/>
      <c r="E53" s="94"/>
      <c r="F53" s="94"/>
      <c r="G53" s="94"/>
      <c r="H53" s="94"/>
      <c r="I53" s="94"/>
      <c r="J53" s="94"/>
      <c r="K53" s="25"/>
    </row>
    <row r="54" spans="1:11" s="6" customFormat="1" ht="22.5" customHeight="1">
      <c r="A54" s="94"/>
      <c r="B54" s="94"/>
      <c r="C54" s="94"/>
      <c r="D54" s="94"/>
      <c r="E54" s="94"/>
      <c r="F54" s="94"/>
      <c r="G54" s="94"/>
      <c r="H54" s="94"/>
      <c r="I54" s="94"/>
      <c r="J54" s="94"/>
      <c r="K54" s="25"/>
    </row>
    <row r="55" spans="1:11" s="6" customFormat="1" ht="22.5" customHeight="1">
      <c r="A55" s="94"/>
      <c r="B55" s="94"/>
      <c r="C55" s="94"/>
      <c r="D55" s="94"/>
      <c r="E55" s="94"/>
      <c r="F55" s="94"/>
      <c r="G55" s="94"/>
      <c r="H55" s="94"/>
      <c r="I55" s="94"/>
      <c r="J55" s="94"/>
      <c r="K55" s="25"/>
    </row>
    <row r="56" spans="1:11" s="6" customFormat="1" ht="22.5" customHeight="1">
      <c r="A56" s="94"/>
      <c r="B56" s="94"/>
      <c r="C56" s="94"/>
      <c r="D56" s="94"/>
      <c r="E56" s="94"/>
      <c r="F56" s="94"/>
      <c r="G56" s="94"/>
      <c r="H56" s="94"/>
      <c r="I56" s="94"/>
      <c r="J56" s="94"/>
      <c r="K56" s="25"/>
    </row>
    <row r="57" spans="1:11" s="6" customFormat="1" ht="22.5" customHeight="1">
      <c r="A57" s="94"/>
      <c r="B57" s="94"/>
      <c r="C57" s="94"/>
      <c r="D57" s="94"/>
      <c r="E57" s="94"/>
      <c r="F57" s="94"/>
      <c r="G57" s="94"/>
      <c r="H57" s="94"/>
      <c r="I57" s="94"/>
      <c r="J57" s="94"/>
      <c r="K57" s="25"/>
    </row>
    <row r="58" spans="1:11" s="6" customFormat="1" ht="22.5" customHeight="1">
      <c r="A58" s="94"/>
      <c r="B58" s="94"/>
      <c r="C58" s="94"/>
      <c r="D58" s="94"/>
      <c r="E58" s="94"/>
      <c r="F58" s="94"/>
      <c r="G58" s="94"/>
      <c r="H58" s="94"/>
      <c r="I58" s="94"/>
      <c r="J58" s="94"/>
      <c r="K58" s="25"/>
    </row>
    <row r="59" spans="1:11" s="6" customFormat="1" ht="81.75" customHeight="1">
      <c r="A59" s="94"/>
      <c r="B59" s="94"/>
      <c r="C59" s="94"/>
      <c r="D59" s="94"/>
      <c r="E59" s="94"/>
      <c r="F59" s="94"/>
      <c r="G59" s="94"/>
      <c r="H59" s="94"/>
      <c r="I59" s="94"/>
      <c r="J59" s="94"/>
      <c r="K59" s="25"/>
    </row>
  </sheetData>
  <mergeCells count="121">
    <mergeCell ref="A5:C5"/>
    <mergeCell ref="D5:E5"/>
    <mergeCell ref="A6:E6"/>
    <mergeCell ref="A1:E1"/>
    <mergeCell ref="I1:J1"/>
    <mergeCell ref="A2:J2"/>
    <mergeCell ref="A4:C4"/>
    <mergeCell ref="D4:E4"/>
    <mergeCell ref="G4:I4"/>
    <mergeCell ref="G5:J5"/>
    <mergeCell ref="G6:J6"/>
    <mergeCell ref="C12:F12"/>
    <mergeCell ref="G12:H12"/>
    <mergeCell ref="I12:J12"/>
    <mergeCell ref="C13:F13"/>
    <mergeCell ref="G13:H13"/>
    <mergeCell ref="I13:J13"/>
    <mergeCell ref="A9:A10"/>
    <mergeCell ref="B9:B10"/>
    <mergeCell ref="C9:F10"/>
    <mergeCell ref="G9:H10"/>
    <mergeCell ref="I9:J10"/>
    <mergeCell ref="C11:F11"/>
    <mergeCell ref="G11:H11"/>
    <mergeCell ref="I11:J11"/>
    <mergeCell ref="C16:F16"/>
    <mergeCell ref="G16:H16"/>
    <mergeCell ref="I16:J16"/>
    <mergeCell ref="C17:F17"/>
    <mergeCell ref="G17:H17"/>
    <mergeCell ref="I17:J17"/>
    <mergeCell ref="C14:F14"/>
    <mergeCell ref="G14:H14"/>
    <mergeCell ref="I14:J14"/>
    <mergeCell ref="C15:F15"/>
    <mergeCell ref="G15:H15"/>
    <mergeCell ref="I15:J15"/>
    <mergeCell ref="C20:F20"/>
    <mergeCell ref="G20:H20"/>
    <mergeCell ref="I20:J20"/>
    <mergeCell ref="C21:F21"/>
    <mergeCell ref="G21:H21"/>
    <mergeCell ref="I21:J21"/>
    <mergeCell ref="C18:F18"/>
    <mergeCell ref="G18:H18"/>
    <mergeCell ref="I18:J18"/>
    <mergeCell ref="C19:F19"/>
    <mergeCell ref="G19:H19"/>
    <mergeCell ref="I19:J19"/>
    <mergeCell ref="C24:F24"/>
    <mergeCell ref="G24:H24"/>
    <mergeCell ref="I24:J24"/>
    <mergeCell ref="C25:F25"/>
    <mergeCell ref="G25:H25"/>
    <mergeCell ref="I25:J25"/>
    <mergeCell ref="C22:F22"/>
    <mergeCell ref="G22:H22"/>
    <mergeCell ref="I22:J22"/>
    <mergeCell ref="C23:F23"/>
    <mergeCell ref="G23:H23"/>
    <mergeCell ref="I23:J23"/>
    <mergeCell ref="C28:F28"/>
    <mergeCell ref="G28:H28"/>
    <mergeCell ref="I28:J28"/>
    <mergeCell ref="C29:F29"/>
    <mergeCell ref="G29:H29"/>
    <mergeCell ref="I29:J29"/>
    <mergeCell ref="C26:F26"/>
    <mergeCell ref="G26:H26"/>
    <mergeCell ref="I26:J26"/>
    <mergeCell ref="C27:F27"/>
    <mergeCell ref="G27:H27"/>
    <mergeCell ref="I27:J27"/>
    <mergeCell ref="C32:F32"/>
    <mergeCell ref="G32:H32"/>
    <mergeCell ref="I32:J32"/>
    <mergeCell ref="C33:F33"/>
    <mergeCell ref="G33:H33"/>
    <mergeCell ref="I33:J33"/>
    <mergeCell ref="C30:F30"/>
    <mergeCell ref="G30:H30"/>
    <mergeCell ref="I30:J30"/>
    <mergeCell ref="C31:F31"/>
    <mergeCell ref="G31:H31"/>
    <mergeCell ref="I31:J31"/>
    <mergeCell ref="C36:F36"/>
    <mergeCell ref="G36:H36"/>
    <mergeCell ref="I36:J36"/>
    <mergeCell ref="C37:F37"/>
    <mergeCell ref="G37:H37"/>
    <mergeCell ref="I37:J37"/>
    <mergeCell ref="C34:F34"/>
    <mergeCell ref="G34:H34"/>
    <mergeCell ref="I34:J34"/>
    <mergeCell ref="C35:F35"/>
    <mergeCell ref="G35:H35"/>
    <mergeCell ref="I35:J35"/>
    <mergeCell ref="C40:F40"/>
    <mergeCell ref="G40:H40"/>
    <mergeCell ref="I40:J40"/>
    <mergeCell ref="C41:F41"/>
    <mergeCell ref="G41:H41"/>
    <mergeCell ref="I41:J41"/>
    <mergeCell ref="C38:F38"/>
    <mergeCell ref="G38:H38"/>
    <mergeCell ref="I38:J38"/>
    <mergeCell ref="C39:F39"/>
    <mergeCell ref="G39:H39"/>
    <mergeCell ref="I39:J39"/>
    <mergeCell ref="A52:J59"/>
    <mergeCell ref="A45:C46"/>
    <mergeCell ref="D45:D46"/>
    <mergeCell ref="G45:G46"/>
    <mergeCell ref="H45:H46"/>
    <mergeCell ref="A47:C47"/>
    <mergeCell ref="D47:E47"/>
    <mergeCell ref="H47:I47"/>
    <mergeCell ref="A49:C50"/>
    <mergeCell ref="D49:F49"/>
    <mergeCell ref="D50:F50"/>
    <mergeCell ref="J46:J50"/>
  </mergeCells>
  <phoneticPr fontId="2"/>
  <conditionalFormatting sqref="A11:J41">
    <cfRule type="expression" dxfId="90" priority="1">
      <formula>$B11="祝"</formula>
    </cfRule>
    <cfRule type="expression" dxfId="89" priority="2">
      <formula>$B11="土"</formula>
    </cfRule>
    <cfRule type="expression" dxfId="88" priority="3">
      <formula>$B11="日"</formula>
    </cfRule>
  </conditionalFormatting>
  <conditionalFormatting sqref="D4:E4">
    <cfRule type="expression" dxfId="87" priority="32">
      <formula>$D$4&lt;&gt;""</formula>
    </cfRule>
  </conditionalFormatting>
  <conditionalFormatting sqref="D5:E5">
    <cfRule type="expression" dxfId="86" priority="30">
      <formula>$D$5&lt;&gt;""</formula>
    </cfRule>
  </conditionalFormatting>
  <conditionalFormatting sqref="G5">
    <cfRule type="expression" dxfId="85" priority="29">
      <formula>$G$5&lt;&gt;""</formula>
    </cfRule>
  </conditionalFormatting>
  <conditionalFormatting sqref="G6">
    <cfRule type="expression" dxfId="84" priority="28">
      <formula>$G$6&lt;&gt;""</formula>
    </cfRule>
  </conditionalFormatting>
  <conditionalFormatting sqref="G4:I4">
    <cfRule type="expression" dxfId="83" priority="31">
      <formula>$G$4&lt;&gt;""</formula>
    </cfRule>
  </conditionalFormatting>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9"/>
  <sheetViews>
    <sheetView view="pageBreakPreview" zoomScaleNormal="100" zoomScaleSheetLayoutView="100" workbookViewId="0">
      <selection activeCell="F7" sqref="F7"/>
    </sheetView>
  </sheetViews>
  <sheetFormatPr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 min="13" max="13" width="8.90625"/>
  </cols>
  <sheetData>
    <row r="1" spans="1:13" ht="18" customHeight="1">
      <c r="A1" s="54" t="s">
        <v>22</v>
      </c>
      <c r="B1" s="55"/>
      <c r="C1" s="55"/>
      <c r="D1" s="55"/>
      <c r="E1" s="55"/>
      <c r="I1" s="60" t="s">
        <v>13</v>
      </c>
      <c r="J1" s="60"/>
    </row>
    <row r="2" spans="1:13" ht="20.149999999999999" customHeight="1">
      <c r="A2" s="53">
        <f>EDATE('4月'!$A$2,2)</f>
        <v>46174</v>
      </c>
      <c r="B2" s="53"/>
      <c r="C2" s="53"/>
      <c r="D2" s="53"/>
      <c r="E2" s="53"/>
      <c r="F2" s="53"/>
      <c r="G2" s="53"/>
      <c r="H2" s="53"/>
      <c r="I2" s="53"/>
      <c r="J2" s="53"/>
      <c r="K2" s="7"/>
    </row>
    <row r="3" spans="1:13" ht="13.5" thickBot="1"/>
    <row r="4" spans="1:13" ht="36" customHeight="1">
      <c r="A4" s="62" t="s">
        <v>7</v>
      </c>
      <c r="B4" s="63"/>
      <c r="C4" s="64"/>
      <c r="D4" s="65">
        <f>'4月'!D4:E4</f>
        <v>0</v>
      </c>
      <c r="E4" s="135"/>
      <c r="F4" s="15" t="s">
        <v>2</v>
      </c>
      <c r="G4" s="82">
        <f>'4月'!G4:I4</f>
        <v>0</v>
      </c>
      <c r="H4" s="83"/>
      <c r="I4" s="83"/>
      <c r="J4" s="23" t="s">
        <v>15</v>
      </c>
    </row>
    <row r="5" spans="1:13" ht="49.5" customHeight="1">
      <c r="A5" s="71" t="s">
        <v>29</v>
      </c>
      <c r="B5" s="72"/>
      <c r="C5" s="73"/>
      <c r="D5" s="74">
        <f>'4月'!D5:E5</f>
        <v>0</v>
      </c>
      <c r="E5" s="75"/>
      <c r="F5" s="16" t="s">
        <v>8</v>
      </c>
      <c r="G5" s="136">
        <f>'4月'!G5</f>
        <v>0</v>
      </c>
      <c r="H5" s="137"/>
      <c r="I5" s="137"/>
      <c r="J5" s="75"/>
      <c r="K5" s="9"/>
    </row>
    <row r="6" spans="1:13" ht="50.25" customHeight="1" thickBot="1">
      <c r="A6" s="76" t="s">
        <v>31</v>
      </c>
      <c r="B6" s="77"/>
      <c r="C6" s="77"/>
      <c r="D6" s="77"/>
      <c r="E6" s="78"/>
      <c r="F6" s="17" t="s">
        <v>8</v>
      </c>
      <c r="G6" s="138">
        <f>'4月'!G6</f>
        <v>0</v>
      </c>
      <c r="H6" s="139"/>
      <c r="I6" s="139"/>
      <c r="J6" s="140"/>
      <c r="K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22"/>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46174</v>
      </c>
      <c r="B11" s="37" t="str">
        <f>TEXT(A11,"aaa")</f>
        <v>月</v>
      </c>
      <c r="C11" s="79"/>
      <c r="D11" s="80"/>
      <c r="E11" s="80"/>
      <c r="F11" s="81"/>
      <c r="G11" s="80"/>
      <c r="H11" s="80"/>
      <c r="I11" s="80"/>
      <c r="J11" s="99"/>
      <c r="K11" s="1"/>
      <c r="M11" t="s">
        <v>15</v>
      </c>
    </row>
    <row r="12" spans="1:13" ht="24" customHeight="1">
      <c r="A12" s="34">
        <f>A11+1</f>
        <v>46175</v>
      </c>
      <c r="B12" s="16" t="str">
        <f>TEXT(A12,"aaa")</f>
        <v>火</v>
      </c>
      <c r="C12" s="56"/>
      <c r="D12" s="57"/>
      <c r="E12" s="57"/>
      <c r="F12" s="58"/>
      <c r="G12" s="59"/>
      <c r="H12" s="59"/>
      <c r="I12" s="100"/>
      <c r="J12" s="101"/>
      <c r="K12" s="1"/>
      <c r="M12" t="s">
        <v>16</v>
      </c>
    </row>
    <row r="13" spans="1:13" ht="24" customHeight="1">
      <c r="A13" s="34">
        <f>A12+1</f>
        <v>46176</v>
      </c>
      <c r="B13" s="16" t="str">
        <f t="shared" ref="B13:B40" si="0">TEXT(A13,"aaa")</f>
        <v>水</v>
      </c>
      <c r="C13" s="58"/>
      <c r="D13" s="59"/>
      <c r="E13" s="59"/>
      <c r="F13" s="56"/>
      <c r="G13" s="59"/>
      <c r="H13" s="59"/>
      <c r="I13" s="59"/>
      <c r="J13" s="102"/>
      <c r="K13" s="1"/>
      <c r="M13" t="s">
        <v>23</v>
      </c>
    </row>
    <row r="14" spans="1:13" ht="24" customHeight="1">
      <c r="A14" s="34">
        <f t="shared" ref="A14:A40" si="1">A13+1</f>
        <v>46177</v>
      </c>
      <c r="B14" s="16" t="str">
        <f t="shared" si="0"/>
        <v>木</v>
      </c>
      <c r="C14" s="56"/>
      <c r="D14" s="57"/>
      <c r="E14" s="57"/>
      <c r="F14" s="57"/>
      <c r="G14" s="59"/>
      <c r="H14" s="59"/>
      <c r="I14" s="59"/>
      <c r="J14" s="102"/>
      <c r="K14" s="1"/>
      <c r="M14" t="s">
        <v>17</v>
      </c>
    </row>
    <row r="15" spans="1:13" ht="24" customHeight="1">
      <c r="A15" s="34">
        <f t="shared" si="1"/>
        <v>46178</v>
      </c>
      <c r="B15" s="16" t="str">
        <f t="shared" si="0"/>
        <v>金</v>
      </c>
      <c r="C15" s="56"/>
      <c r="D15" s="57"/>
      <c r="E15" s="57"/>
      <c r="F15" s="57"/>
      <c r="G15" s="59"/>
      <c r="H15" s="59"/>
      <c r="I15" s="59"/>
      <c r="J15" s="102"/>
      <c r="K15" s="1"/>
      <c r="M15" t="s">
        <v>18</v>
      </c>
    </row>
    <row r="16" spans="1:13" ht="24" customHeight="1">
      <c r="A16" s="34">
        <f t="shared" si="1"/>
        <v>46179</v>
      </c>
      <c r="B16" s="16" t="str">
        <f t="shared" si="0"/>
        <v>土</v>
      </c>
      <c r="C16" s="56"/>
      <c r="D16" s="57"/>
      <c r="E16" s="57"/>
      <c r="F16" s="57"/>
      <c r="G16" s="59"/>
      <c r="H16" s="59"/>
      <c r="I16" s="59"/>
      <c r="J16" s="102"/>
      <c r="K16" s="1"/>
      <c r="M16" t="s">
        <v>19</v>
      </c>
    </row>
    <row r="17" spans="1:13" ht="24" customHeight="1">
      <c r="A17" s="34">
        <f t="shared" si="1"/>
        <v>46180</v>
      </c>
      <c r="B17" s="16" t="str">
        <f t="shared" si="0"/>
        <v>日</v>
      </c>
      <c r="C17" s="56"/>
      <c r="D17" s="57"/>
      <c r="E17" s="57"/>
      <c r="F17" s="57"/>
      <c r="G17" s="59"/>
      <c r="H17" s="59"/>
      <c r="I17" s="59"/>
      <c r="J17" s="102"/>
      <c r="K17" s="1"/>
      <c r="M17" t="s">
        <v>20</v>
      </c>
    </row>
    <row r="18" spans="1:13" ht="24" customHeight="1">
      <c r="A18" s="34">
        <f t="shared" si="1"/>
        <v>46181</v>
      </c>
      <c r="B18" s="16" t="str">
        <f t="shared" si="0"/>
        <v>月</v>
      </c>
      <c r="C18" s="56"/>
      <c r="D18" s="57"/>
      <c r="E18" s="57"/>
      <c r="F18" s="57"/>
      <c r="G18" s="59"/>
      <c r="H18" s="59"/>
      <c r="I18" s="56"/>
      <c r="J18" s="103"/>
      <c r="K18" s="1"/>
    </row>
    <row r="19" spans="1:13" ht="24" customHeight="1">
      <c r="A19" s="34">
        <f t="shared" si="1"/>
        <v>46182</v>
      </c>
      <c r="B19" s="16" t="str">
        <f t="shared" si="0"/>
        <v>火</v>
      </c>
      <c r="C19" s="58"/>
      <c r="D19" s="59"/>
      <c r="E19" s="59"/>
      <c r="F19" s="56"/>
      <c r="G19" s="59"/>
      <c r="H19" s="59"/>
      <c r="I19" s="59"/>
      <c r="J19" s="102"/>
      <c r="K19" s="1"/>
    </row>
    <row r="20" spans="1:13" ht="24" customHeight="1">
      <c r="A20" s="34">
        <f t="shared" si="1"/>
        <v>46183</v>
      </c>
      <c r="B20" s="16" t="str">
        <f t="shared" si="0"/>
        <v>水</v>
      </c>
      <c r="C20" s="56"/>
      <c r="D20" s="57"/>
      <c r="E20" s="57"/>
      <c r="F20" s="57"/>
      <c r="G20" s="59"/>
      <c r="H20" s="59"/>
      <c r="I20" s="59"/>
      <c r="J20" s="102"/>
      <c r="K20" s="1"/>
    </row>
    <row r="21" spans="1:13" ht="24" customHeight="1">
      <c r="A21" s="34">
        <f t="shared" si="1"/>
        <v>46184</v>
      </c>
      <c r="B21" s="16" t="str">
        <f t="shared" si="0"/>
        <v>木</v>
      </c>
      <c r="C21" s="58"/>
      <c r="D21" s="59"/>
      <c r="E21" s="59"/>
      <c r="F21" s="56"/>
      <c r="G21" s="59"/>
      <c r="H21" s="59"/>
      <c r="I21" s="59"/>
      <c r="J21" s="102"/>
      <c r="K21" s="1"/>
    </row>
    <row r="22" spans="1:13" ht="24" customHeight="1">
      <c r="A22" s="34">
        <f t="shared" si="1"/>
        <v>46185</v>
      </c>
      <c r="B22" s="16" t="str">
        <f t="shared" si="0"/>
        <v>金</v>
      </c>
      <c r="C22" s="56"/>
      <c r="D22" s="57"/>
      <c r="E22" s="57"/>
      <c r="F22" s="57"/>
      <c r="G22" s="59"/>
      <c r="H22" s="59"/>
      <c r="I22" s="56"/>
      <c r="J22" s="103"/>
      <c r="K22" s="1"/>
    </row>
    <row r="23" spans="1:13" ht="24" customHeight="1">
      <c r="A23" s="34">
        <f t="shared" si="1"/>
        <v>46186</v>
      </c>
      <c r="B23" s="16" t="str">
        <f t="shared" si="0"/>
        <v>土</v>
      </c>
      <c r="C23" s="56"/>
      <c r="D23" s="57"/>
      <c r="E23" s="57"/>
      <c r="F23" s="58"/>
      <c r="G23" s="56"/>
      <c r="H23" s="58"/>
      <c r="I23" s="59"/>
      <c r="J23" s="102"/>
      <c r="K23" s="1"/>
    </row>
    <row r="24" spans="1:13" ht="24" customHeight="1">
      <c r="A24" s="34">
        <f t="shared" si="1"/>
        <v>46187</v>
      </c>
      <c r="B24" s="16" t="str">
        <f t="shared" si="0"/>
        <v>日</v>
      </c>
      <c r="C24" s="56"/>
      <c r="D24" s="57"/>
      <c r="E24" s="57"/>
      <c r="F24" s="57"/>
      <c r="G24" s="61"/>
      <c r="H24" s="58"/>
      <c r="I24" s="56"/>
      <c r="J24" s="103"/>
      <c r="K24" s="1"/>
    </row>
    <row r="25" spans="1:13" ht="24" customHeight="1">
      <c r="A25" s="34">
        <f t="shared" si="1"/>
        <v>46188</v>
      </c>
      <c r="B25" s="16" t="str">
        <f t="shared" si="0"/>
        <v>月</v>
      </c>
      <c r="C25" s="56"/>
      <c r="D25" s="57"/>
      <c r="E25" s="57"/>
      <c r="F25" s="57"/>
      <c r="G25" s="61"/>
      <c r="H25" s="58"/>
      <c r="I25" s="106"/>
      <c r="J25" s="103"/>
      <c r="K25" s="1"/>
    </row>
    <row r="26" spans="1:13" ht="24" customHeight="1">
      <c r="A26" s="34">
        <f t="shared" si="1"/>
        <v>46189</v>
      </c>
      <c r="B26" s="16" t="str">
        <f t="shared" si="0"/>
        <v>火</v>
      </c>
      <c r="C26" s="56"/>
      <c r="D26" s="57"/>
      <c r="E26" s="57"/>
      <c r="F26" s="57"/>
      <c r="G26" s="61"/>
      <c r="H26" s="58"/>
      <c r="I26" s="106"/>
      <c r="J26" s="103"/>
      <c r="K26" s="1"/>
    </row>
    <row r="27" spans="1:13" ht="24" customHeight="1">
      <c r="A27" s="34">
        <f t="shared" si="1"/>
        <v>46190</v>
      </c>
      <c r="B27" s="16" t="str">
        <f t="shared" si="0"/>
        <v>水</v>
      </c>
      <c r="C27" s="56"/>
      <c r="D27" s="57"/>
      <c r="E27" s="57"/>
      <c r="F27" s="57"/>
      <c r="G27" s="59"/>
      <c r="H27" s="59"/>
      <c r="I27" s="56"/>
      <c r="J27" s="103"/>
      <c r="K27" s="1"/>
    </row>
    <row r="28" spans="1:13" ht="24" customHeight="1">
      <c r="A28" s="34">
        <f t="shared" si="1"/>
        <v>46191</v>
      </c>
      <c r="B28" s="16" t="str">
        <f t="shared" si="0"/>
        <v>木</v>
      </c>
      <c r="C28" s="58"/>
      <c r="D28" s="59"/>
      <c r="E28" s="59"/>
      <c r="F28" s="56"/>
      <c r="G28" s="59"/>
      <c r="H28" s="59"/>
      <c r="I28" s="59"/>
      <c r="J28" s="102"/>
      <c r="K28" s="1"/>
    </row>
    <row r="29" spans="1:13" ht="24" customHeight="1">
      <c r="A29" s="34">
        <f t="shared" si="1"/>
        <v>46192</v>
      </c>
      <c r="B29" s="16" t="str">
        <f t="shared" si="0"/>
        <v>金</v>
      </c>
      <c r="C29" s="56"/>
      <c r="D29" s="57"/>
      <c r="E29" s="57"/>
      <c r="F29" s="57"/>
      <c r="G29" s="59"/>
      <c r="H29" s="59"/>
      <c r="I29" s="59"/>
      <c r="J29" s="102"/>
      <c r="K29" s="1"/>
    </row>
    <row r="30" spans="1:13" ht="24" customHeight="1">
      <c r="A30" s="34">
        <f t="shared" si="1"/>
        <v>46193</v>
      </c>
      <c r="B30" s="16" t="str">
        <f t="shared" si="0"/>
        <v>土</v>
      </c>
      <c r="C30" s="56"/>
      <c r="D30" s="57"/>
      <c r="E30" s="57"/>
      <c r="F30" s="58"/>
      <c r="G30" s="56"/>
      <c r="H30" s="58"/>
      <c r="I30" s="59"/>
      <c r="J30" s="102"/>
      <c r="K30" s="1"/>
    </row>
    <row r="31" spans="1:13" ht="24" customHeight="1">
      <c r="A31" s="34">
        <f t="shared" si="1"/>
        <v>46194</v>
      </c>
      <c r="B31" s="16" t="str">
        <f t="shared" si="0"/>
        <v>日</v>
      </c>
      <c r="C31" s="56"/>
      <c r="D31" s="57"/>
      <c r="E31" s="57"/>
      <c r="F31" s="58"/>
      <c r="G31" s="56"/>
      <c r="H31" s="58"/>
      <c r="I31" s="59"/>
      <c r="J31" s="102"/>
      <c r="K31" s="1"/>
    </row>
    <row r="32" spans="1:13" ht="24" customHeight="1">
      <c r="A32" s="34">
        <f t="shared" si="1"/>
        <v>46195</v>
      </c>
      <c r="B32" s="16" t="str">
        <f t="shared" si="0"/>
        <v>月</v>
      </c>
      <c r="C32" s="56"/>
      <c r="D32" s="57"/>
      <c r="E32" s="57"/>
      <c r="F32" s="57"/>
      <c r="G32" s="59"/>
      <c r="H32" s="59"/>
      <c r="I32" s="59"/>
      <c r="J32" s="102"/>
      <c r="K32" s="1"/>
    </row>
    <row r="33" spans="1:13" ht="24" customHeight="1">
      <c r="A33" s="34">
        <f t="shared" si="1"/>
        <v>46196</v>
      </c>
      <c r="B33" s="16" t="str">
        <f t="shared" si="0"/>
        <v>火</v>
      </c>
      <c r="C33" s="56"/>
      <c r="D33" s="57"/>
      <c r="E33" s="57"/>
      <c r="F33" s="57"/>
      <c r="G33" s="59"/>
      <c r="H33" s="59"/>
      <c r="I33" s="59"/>
      <c r="J33" s="102"/>
      <c r="K33" s="1"/>
    </row>
    <row r="34" spans="1:13" ht="24" customHeight="1">
      <c r="A34" s="34">
        <f t="shared" si="1"/>
        <v>46197</v>
      </c>
      <c r="B34" s="16" t="str">
        <f t="shared" si="0"/>
        <v>水</v>
      </c>
      <c r="C34" s="56"/>
      <c r="D34" s="57"/>
      <c r="E34" s="57"/>
      <c r="F34" s="57"/>
      <c r="G34" s="59"/>
      <c r="H34" s="59"/>
      <c r="I34" s="59"/>
      <c r="J34" s="102"/>
      <c r="K34" s="1"/>
    </row>
    <row r="35" spans="1:13" ht="24" customHeight="1">
      <c r="A35" s="34">
        <f t="shared" si="1"/>
        <v>46198</v>
      </c>
      <c r="B35" s="16" t="str">
        <f t="shared" si="0"/>
        <v>木</v>
      </c>
      <c r="C35" s="58"/>
      <c r="D35" s="59"/>
      <c r="E35" s="59"/>
      <c r="F35" s="56"/>
      <c r="G35" s="59"/>
      <c r="H35" s="59"/>
      <c r="I35" s="56"/>
      <c r="J35" s="103"/>
      <c r="K35" s="1"/>
    </row>
    <row r="36" spans="1:13" ht="24" customHeight="1">
      <c r="A36" s="34">
        <f t="shared" si="1"/>
        <v>46199</v>
      </c>
      <c r="B36" s="16" t="str">
        <f t="shared" si="0"/>
        <v>金</v>
      </c>
      <c r="C36" s="56"/>
      <c r="D36" s="57"/>
      <c r="E36" s="57"/>
      <c r="F36" s="57"/>
      <c r="G36" s="59"/>
      <c r="H36" s="59"/>
      <c r="I36" s="59"/>
      <c r="J36" s="102"/>
      <c r="K36" s="1"/>
    </row>
    <row r="37" spans="1:13" ht="24" customHeight="1">
      <c r="A37" s="34">
        <f t="shared" si="1"/>
        <v>46200</v>
      </c>
      <c r="B37" s="16" t="str">
        <f t="shared" si="0"/>
        <v>土</v>
      </c>
      <c r="C37" s="56"/>
      <c r="D37" s="57"/>
      <c r="E37" s="57"/>
      <c r="F37" s="58"/>
      <c r="G37" s="56"/>
      <c r="H37" s="58"/>
      <c r="I37" s="59"/>
      <c r="J37" s="102"/>
      <c r="K37" s="1"/>
    </row>
    <row r="38" spans="1:13" ht="24" customHeight="1">
      <c r="A38" s="34">
        <f t="shared" si="1"/>
        <v>46201</v>
      </c>
      <c r="B38" s="16" t="str">
        <f t="shared" si="0"/>
        <v>日</v>
      </c>
      <c r="C38" s="56"/>
      <c r="D38" s="57"/>
      <c r="E38" s="57"/>
      <c r="F38" s="58"/>
      <c r="G38" s="56"/>
      <c r="H38" s="58"/>
      <c r="I38" s="59"/>
      <c r="J38" s="102"/>
      <c r="K38" s="1"/>
    </row>
    <row r="39" spans="1:13" ht="24" customHeight="1">
      <c r="A39" s="34">
        <f t="shared" si="1"/>
        <v>46202</v>
      </c>
      <c r="B39" s="16" t="str">
        <f t="shared" si="0"/>
        <v>月</v>
      </c>
      <c r="C39" s="56"/>
      <c r="D39" s="57"/>
      <c r="E39" s="57"/>
      <c r="F39" s="58"/>
      <c r="G39" s="56"/>
      <c r="H39" s="58"/>
      <c r="I39" s="59"/>
      <c r="J39" s="102"/>
      <c r="K39" s="1"/>
    </row>
    <row r="40" spans="1:13" ht="24" customHeight="1" thickBot="1">
      <c r="A40" s="35">
        <f t="shared" si="1"/>
        <v>46203</v>
      </c>
      <c r="B40" s="17" t="str">
        <f t="shared" si="0"/>
        <v>火</v>
      </c>
      <c r="C40" s="116"/>
      <c r="D40" s="114"/>
      <c r="E40" s="114"/>
      <c r="F40" s="117"/>
      <c r="G40" s="114"/>
      <c r="H40" s="114"/>
      <c r="I40" s="114"/>
      <c r="J40" s="115"/>
      <c r="K40" s="1"/>
    </row>
    <row r="41" spans="1:13" ht="15" customHeight="1">
      <c r="B41" s="3"/>
      <c r="C41" s="3"/>
      <c r="D41" s="3"/>
      <c r="E41" s="3"/>
      <c r="F41" s="3"/>
      <c r="G41" s="3"/>
      <c r="H41" s="3"/>
      <c r="I41" s="3"/>
      <c r="J41" s="3"/>
      <c r="K41" s="3"/>
    </row>
    <row r="42" spans="1:13" ht="1.5" customHeight="1" thickBot="1">
      <c r="A42" s="4"/>
      <c r="B42" s="3"/>
      <c r="C42" s="3"/>
      <c r="D42" s="3"/>
      <c r="E42" s="3"/>
      <c r="F42" s="3"/>
      <c r="G42" s="3"/>
      <c r="H42" s="3"/>
      <c r="I42" s="3"/>
      <c r="J42" s="3"/>
      <c r="K42" s="3"/>
    </row>
    <row r="43" spans="1:13" ht="13.5" hidden="1" thickBot="1">
      <c r="A43" s="4"/>
      <c r="B43" s="5"/>
      <c r="C43" s="5"/>
      <c r="D43" s="5"/>
      <c r="E43" s="5"/>
      <c r="F43" s="5"/>
      <c r="G43" s="5"/>
      <c r="H43" s="5"/>
      <c r="I43" s="5"/>
      <c r="J43" s="5"/>
      <c r="K43" s="5"/>
    </row>
    <row r="44" spans="1:13" s="2" customFormat="1" ht="24.75" customHeight="1" thickBot="1">
      <c r="A44" s="110" t="s">
        <v>4</v>
      </c>
      <c r="B44" s="110"/>
      <c r="C44" s="110"/>
      <c r="D44" s="111" t="s">
        <v>6</v>
      </c>
      <c r="E44" s="13" t="s">
        <v>9</v>
      </c>
      <c r="F44" s="26" t="s">
        <v>5</v>
      </c>
      <c r="G44" s="60"/>
      <c r="H44" s="110"/>
      <c r="I44" s="20"/>
      <c r="J44" s="33" t="s">
        <v>21</v>
      </c>
      <c r="M44"/>
    </row>
    <row r="45" spans="1:13" s="2" customFormat="1" ht="24.75" customHeight="1">
      <c r="A45" s="110"/>
      <c r="B45" s="110"/>
      <c r="C45" s="110"/>
      <c r="D45" s="112"/>
      <c r="E45" s="14" t="s">
        <v>12</v>
      </c>
      <c r="F45" s="27" t="s">
        <v>5</v>
      </c>
      <c r="G45" s="60"/>
      <c r="H45" s="110"/>
      <c r="I45" s="20"/>
      <c r="J45" s="107"/>
    </row>
    <row r="46" spans="1:13" s="2" customFormat="1" ht="24.75" customHeight="1" thickBot="1">
      <c r="A46" s="110" t="s">
        <v>4</v>
      </c>
      <c r="B46" s="110"/>
      <c r="C46" s="110"/>
      <c r="D46" s="113" t="s">
        <v>10</v>
      </c>
      <c r="E46" s="78"/>
      <c r="F46" s="28" t="s">
        <v>5</v>
      </c>
      <c r="G46" s="12"/>
      <c r="H46" s="110"/>
      <c r="I46" s="110"/>
      <c r="J46" s="108"/>
    </row>
    <row r="47" spans="1:13" s="2" customFormat="1" ht="9.75" customHeight="1" thickBot="1">
      <c r="A47" s="20"/>
      <c r="B47" s="20"/>
      <c r="C47" s="20"/>
      <c r="D47" s="20"/>
      <c r="E47" s="20"/>
      <c r="F47" s="12"/>
      <c r="G47" s="12"/>
      <c r="H47" s="20"/>
      <c r="I47" s="20"/>
      <c r="J47" s="108"/>
    </row>
    <row r="48" spans="1:13" ht="24.75" customHeight="1" thickTop="1">
      <c r="A48" s="118" t="s">
        <v>24</v>
      </c>
      <c r="B48" s="119"/>
      <c r="C48" s="120"/>
      <c r="D48" s="124" t="s">
        <v>26</v>
      </c>
      <c r="E48" s="125"/>
      <c r="F48" s="126"/>
      <c r="G48" s="48">
        <v>46175</v>
      </c>
      <c r="H48" s="29"/>
      <c r="I48" s="29"/>
      <c r="J48" s="108"/>
      <c r="K48" s="8"/>
      <c r="M48" s="2"/>
    </row>
    <row r="49" spans="1:13" ht="24.75" customHeight="1" thickBot="1">
      <c r="A49" s="121"/>
      <c r="B49" s="122"/>
      <c r="C49" s="123"/>
      <c r="D49" s="127" t="s">
        <v>25</v>
      </c>
      <c r="E49" s="122"/>
      <c r="F49" s="128"/>
      <c r="G49" s="49">
        <v>46178</v>
      </c>
      <c r="H49" s="24"/>
      <c r="I49" s="24"/>
      <c r="J49" s="109"/>
      <c r="K49" s="8"/>
    </row>
    <row r="50" spans="1:13" ht="7.5" customHeight="1" thickTop="1">
      <c r="A50" s="24"/>
      <c r="B50" s="24"/>
      <c r="C50" s="24"/>
      <c r="D50" s="24"/>
      <c r="E50" s="24"/>
      <c r="F50" s="24"/>
      <c r="G50" s="24"/>
      <c r="H50" s="24"/>
      <c r="I50" s="24"/>
      <c r="J50" s="18"/>
      <c r="K50" s="8"/>
    </row>
    <row r="51" spans="1:13" s="6" customFormat="1" ht="29.25" customHeight="1">
      <c r="A51" s="93" t="s">
        <v>27</v>
      </c>
      <c r="B51" s="94"/>
      <c r="C51" s="94"/>
      <c r="D51" s="94"/>
      <c r="E51" s="94"/>
      <c r="F51" s="94"/>
      <c r="G51" s="94"/>
      <c r="H51" s="94"/>
      <c r="I51" s="94"/>
      <c r="J51" s="94"/>
      <c r="K51" s="25"/>
      <c r="M51"/>
    </row>
    <row r="52" spans="1:13" s="6" customFormat="1" ht="22.5" customHeight="1">
      <c r="A52" s="94"/>
      <c r="B52" s="94"/>
      <c r="C52" s="94"/>
      <c r="D52" s="94"/>
      <c r="E52" s="94"/>
      <c r="F52" s="94"/>
      <c r="G52" s="94"/>
      <c r="H52" s="94"/>
      <c r="I52" s="94"/>
      <c r="J52" s="94"/>
      <c r="K52" s="25"/>
    </row>
    <row r="53" spans="1:13" s="6" customFormat="1" ht="22.5" customHeight="1">
      <c r="A53" s="94"/>
      <c r="B53" s="94"/>
      <c r="C53" s="94"/>
      <c r="D53" s="94"/>
      <c r="E53" s="94"/>
      <c r="F53" s="94"/>
      <c r="G53" s="94"/>
      <c r="H53" s="94"/>
      <c r="I53" s="94"/>
      <c r="J53" s="94"/>
      <c r="K53" s="25"/>
    </row>
    <row r="54" spans="1:13" s="6" customFormat="1" ht="22.5" customHeight="1">
      <c r="A54" s="94"/>
      <c r="B54" s="94"/>
      <c r="C54" s="94"/>
      <c r="D54" s="94"/>
      <c r="E54" s="94"/>
      <c r="F54" s="94"/>
      <c r="G54" s="94"/>
      <c r="H54" s="94"/>
      <c r="I54" s="94"/>
      <c r="J54" s="94"/>
      <c r="K54" s="25"/>
    </row>
    <row r="55" spans="1:13" s="6" customFormat="1" ht="22.5" customHeight="1">
      <c r="A55" s="94"/>
      <c r="B55" s="94"/>
      <c r="C55" s="94"/>
      <c r="D55" s="94"/>
      <c r="E55" s="94"/>
      <c r="F55" s="94"/>
      <c r="G55" s="94"/>
      <c r="H55" s="94"/>
      <c r="I55" s="94"/>
      <c r="J55" s="94"/>
      <c r="K55" s="25"/>
    </row>
    <row r="56" spans="1:13" s="6" customFormat="1" ht="22.5" customHeight="1">
      <c r="A56" s="94"/>
      <c r="B56" s="94"/>
      <c r="C56" s="94"/>
      <c r="D56" s="94"/>
      <c r="E56" s="94"/>
      <c r="F56" s="94"/>
      <c r="G56" s="94"/>
      <c r="H56" s="94"/>
      <c r="I56" s="94"/>
      <c r="J56" s="94"/>
      <c r="K56" s="25"/>
    </row>
    <row r="57" spans="1:13" s="6" customFormat="1" ht="22.5" customHeight="1">
      <c r="A57" s="94"/>
      <c r="B57" s="94"/>
      <c r="C57" s="94"/>
      <c r="D57" s="94"/>
      <c r="E57" s="94"/>
      <c r="F57" s="94"/>
      <c r="G57" s="94"/>
      <c r="H57" s="94"/>
      <c r="I57" s="94"/>
      <c r="J57" s="94"/>
      <c r="K57" s="25"/>
    </row>
    <row r="58" spans="1:13" s="6" customFormat="1" ht="84" customHeight="1">
      <c r="A58" s="94"/>
      <c r="B58" s="94"/>
      <c r="C58" s="94"/>
      <c r="D58" s="94"/>
      <c r="E58" s="94"/>
      <c r="F58" s="94"/>
      <c r="G58" s="94"/>
      <c r="H58" s="94"/>
      <c r="I58" s="94"/>
      <c r="J58" s="94"/>
      <c r="K58" s="25"/>
    </row>
    <row r="59" spans="1:13" ht="16.5">
      <c r="M59" s="6"/>
    </row>
  </sheetData>
  <mergeCells count="118">
    <mergeCell ref="C11:F11"/>
    <mergeCell ref="G11:H11"/>
    <mergeCell ref="I11:J11"/>
    <mergeCell ref="A5:C5"/>
    <mergeCell ref="D5:E5"/>
    <mergeCell ref="A6:E6"/>
    <mergeCell ref="G5:J5"/>
    <mergeCell ref="G6:J6"/>
    <mergeCell ref="A1:E1"/>
    <mergeCell ref="I1:J1"/>
    <mergeCell ref="A2:J2"/>
    <mergeCell ref="A4:C4"/>
    <mergeCell ref="D4:E4"/>
    <mergeCell ref="G4:I4"/>
    <mergeCell ref="A9:A10"/>
    <mergeCell ref="B9:B10"/>
    <mergeCell ref="C9:F10"/>
    <mergeCell ref="G9:H10"/>
    <mergeCell ref="I9:J10"/>
    <mergeCell ref="C14:F14"/>
    <mergeCell ref="G14:H14"/>
    <mergeCell ref="I14:J14"/>
    <mergeCell ref="C15:F15"/>
    <mergeCell ref="G15:H15"/>
    <mergeCell ref="I15:J15"/>
    <mergeCell ref="C12:F12"/>
    <mergeCell ref="G12:H12"/>
    <mergeCell ref="I12:J12"/>
    <mergeCell ref="C13:F13"/>
    <mergeCell ref="G13:H13"/>
    <mergeCell ref="I13:J13"/>
    <mergeCell ref="C18:F18"/>
    <mergeCell ref="G18:H18"/>
    <mergeCell ref="I18:J18"/>
    <mergeCell ref="C19:F19"/>
    <mergeCell ref="G19:H19"/>
    <mergeCell ref="I19:J19"/>
    <mergeCell ref="C16:F16"/>
    <mergeCell ref="G16:H16"/>
    <mergeCell ref="I16:J16"/>
    <mergeCell ref="C17:F17"/>
    <mergeCell ref="G17:H17"/>
    <mergeCell ref="I17:J17"/>
    <mergeCell ref="C22:F22"/>
    <mergeCell ref="G22:H22"/>
    <mergeCell ref="I22:J22"/>
    <mergeCell ref="C23:F23"/>
    <mergeCell ref="G23:H23"/>
    <mergeCell ref="I23:J23"/>
    <mergeCell ref="C20:F20"/>
    <mergeCell ref="G20:H20"/>
    <mergeCell ref="I20:J20"/>
    <mergeCell ref="C21:F21"/>
    <mergeCell ref="G21:H21"/>
    <mergeCell ref="I21:J21"/>
    <mergeCell ref="C26:F26"/>
    <mergeCell ref="G26:H26"/>
    <mergeCell ref="I26:J26"/>
    <mergeCell ref="C27:F27"/>
    <mergeCell ref="G27:H27"/>
    <mergeCell ref="I27:J27"/>
    <mergeCell ref="C24:F24"/>
    <mergeCell ref="G24:H24"/>
    <mergeCell ref="I24:J24"/>
    <mergeCell ref="C25:F25"/>
    <mergeCell ref="G25:H25"/>
    <mergeCell ref="I25:J25"/>
    <mergeCell ref="C30:F30"/>
    <mergeCell ref="G30:H30"/>
    <mergeCell ref="I30:J30"/>
    <mergeCell ref="C31:F31"/>
    <mergeCell ref="G31:H31"/>
    <mergeCell ref="I31:J31"/>
    <mergeCell ref="C28:F28"/>
    <mergeCell ref="G28:H28"/>
    <mergeCell ref="I28:J28"/>
    <mergeCell ref="C29:F29"/>
    <mergeCell ref="G29:H29"/>
    <mergeCell ref="I29:J29"/>
    <mergeCell ref="C34:F34"/>
    <mergeCell ref="G34:H34"/>
    <mergeCell ref="I34:J34"/>
    <mergeCell ref="C35:F35"/>
    <mergeCell ref="G35:H35"/>
    <mergeCell ref="I35:J35"/>
    <mergeCell ref="C32:F32"/>
    <mergeCell ref="G32:H32"/>
    <mergeCell ref="I32:J32"/>
    <mergeCell ref="C33:F33"/>
    <mergeCell ref="G33:H33"/>
    <mergeCell ref="I33:J33"/>
    <mergeCell ref="C38:F38"/>
    <mergeCell ref="G38:H38"/>
    <mergeCell ref="I38:J38"/>
    <mergeCell ref="C39:F39"/>
    <mergeCell ref="G39:H39"/>
    <mergeCell ref="I39:J39"/>
    <mergeCell ref="C36:F36"/>
    <mergeCell ref="G36:H36"/>
    <mergeCell ref="I36:J36"/>
    <mergeCell ref="C37:F37"/>
    <mergeCell ref="G37:H37"/>
    <mergeCell ref="I37:J37"/>
    <mergeCell ref="H46:I46"/>
    <mergeCell ref="A51:J58"/>
    <mergeCell ref="C40:F40"/>
    <mergeCell ref="G40:H40"/>
    <mergeCell ref="I40:J40"/>
    <mergeCell ref="A44:C45"/>
    <mergeCell ref="D44:D45"/>
    <mergeCell ref="G44:G45"/>
    <mergeCell ref="H44:H45"/>
    <mergeCell ref="A46:C46"/>
    <mergeCell ref="D46:E46"/>
    <mergeCell ref="A48:C49"/>
    <mergeCell ref="D48:F48"/>
    <mergeCell ref="D49:F49"/>
    <mergeCell ref="J45:J49"/>
  </mergeCells>
  <phoneticPr fontId="2"/>
  <conditionalFormatting sqref="A11:J40">
    <cfRule type="expression" dxfId="82" priority="14">
      <formula>$B11="祝"</formula>
    </cfRule>
    <cfRule type="expression" dxfId="81" priority="15">
      <formula>$B11="土"</formula>
    </cfRule>
    <cfRule type="expression" dxfId="80" priority="16">
      <formula>$B11="日"</formula>
    </cfRule>
  </conditionalFormatting>
  <conditionalFormatting sqref="D4:E4">
    <cfRule type="expression" dxfId="79" priority="13">
      <formula>$D$4&lt;&gt;""</formula>
    </cfRule>
  </conditionalFormatting>
  <conditionalFormatting sqref="D5:E5">
    <cfRule type="expression" dxfId="78" priority="11">
      <formula>$D$5&lt;&gt;""</formula>
    </cfRule>
  </conditionalFormatting>
  <conditionalFormatting sqref="G5">
    <cfRule type="expression" dxfId="77" priority="2">
      <formula>$G$5&lt;&gt;""</formula>
    </cfRule>
  </conditionalFormatting>
  <conditionalFormatting sqref="G6">
    <cfRule type="expression" dxfId="76" priority="1">
      <formula>$G$6&lt;&gt;""</formula>
    </cfRule>
  </conditionalFormatting>
  <conditionalFormatting sqref="G4:I4">
    <cfRule type="expression" dxfId="75" priority="12">
      <formula>$G$4&lt;&gt;""</formula>
    </cfRule>
  </conditionalFormatting>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9"/>
  <sheetViews>
    <sheetView view="pageBreakPreview" zoomScaleNormal="100" zoomScaleSheetLayoutView="100" workbookViewId="0">
      <selection activeCell="A52" sqref="A52:J59"/>
    </sheetView>
  </sheetViews>
  <sheetFormatPr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 min="13" max="13" width="8.90625"/>
  </cols>
  <sheetData>
    <row r="1" spans="1:13" ht="18" customHeight="1">
      <c r="A1" s="54" t="s">
        <v>22</v>
      </c>
      <c r="B1" s="55"/>
      <c r="C1" s="55"/>
      <c r="D1" s="55"/>
      <c r="E1" s="55"/>
      <c r="I1" s="60" t="s">
        <v>13</v>
      </c>
      <c r="J1" s="60"/>
    </row>
    <row r="2" spans="1:13" ht="20.149999999999999" customHeight="1">
      <c r="A2" s="53">
        <f>EDATE('4月'!$A$2,3)</f>
        <v>46204</v>
      </c>
      <c r="B2" s="53"/>
      <c r="C2" s="53"/>
      <c r="D2" s="53"/>
      <c r="E2" s="53"/>
      <c r="F2" s="53"/>
      <c r="G2" s="53"/>
      <c r="H2" s="53"/>
      <c r="I2" s="53"/>
      <c r="J2" s="53"/>
      <c r="K2" s="7"/>
    </row>
    <row r="3" spans="1:13" ht="13.5" thickBot="1"/>
    <row r="4" spans="1:13" ht="36" customHeight="1">
      <c r="A4" s="62" t="s">
        <v>7</v>
      </c>
      <c r="B4" s="63"/>
      <c r="C4" s="64"/>
      <c r="D4" s="65">
        <f>'4月'!D4:E4</f>
        <v>0</v>
      </c>
      <c r="E4" s="135"/>
      <c r="F4" s="15" t="s">
        <v>2</v>
      </c>
      <c r="G4" s="82">
        <f>'4月'!G4:I4</f>
        <v>0</v>
      </c>
      <c r="H4" s="83"/>
      <c r="I4" s="83"/>
      <c r="J4" s="23" t="s">
        <v>15</v>
      </c>
    </row>
    <row r="5" spans="1:13" ht="49.5" customHeight="1">
      <c r="A5" s="71" t="s">
        <v>29</v>
      </c>
      <c r="B5" s="72"/>
      <c r="C5" s="73"/>
      <c r="D5" s="74">
        <f>'4月'!D5:E5</f>
        <v>0</v>
      </c>
      <c r="E5" s="75"/>
      <c r="F5" s="16" t="s">
        <v>8</v>
      </c>
      <c r="G5" s="136">
        <f>'4月'!G5</f>
        <v>0</v>
      </c>
      <c r="H5" s="137"/>
      <c r="I5" s="137"/>
      <c r="J5" s="75"/>
      <c r="K5" s="9"/>
    </row>
    <row r="6" spans="1:13" ht="50.25" customHeight="1" thickBot="1">
      <c r="A6" s="76" t="s">
        <v>31</v>
      </c>
      <c r="B6" s="77"/>
      <c r="C6" s="77"/>
      <c r="D6" s="77"/>
      <c r="E6" s="78"/>
      <c r="F6" s="17" t="s">
        <v>8</v>
      </c>
      <c r="G6" s="138">
        <f>'4月'!G6</f>
        <v>0</v>
      </c>
      <c r="H6" s="139"/>
      <c r="I6" s="139"/>
      <c r="J6" s="140"/>
      <c r="K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22"/>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46204</v>
      </c>
      <c r="B11" s="37" t="str">
        <f>TEXT(A11,"aaa")</f>
        <v>水</v>
      </c>
      <c r="C11" s="79"/>
      <c r="D11" s="80"/>
      <c r="E11" s="80"/>
      <c r="F11" s="81"/>
      <c r="G11" s="80"/>
      <c r="H11" s="80"/>
      <c r="I11" s="80"/>
      <c r="J11" s="99"/>
      <c r="K11" s="1"/>
      <c r="M11" t="s">
        <v>15</v>
      </c>
    </row>
    <row r="12" spans="1:13" ht="24" customHeight="1">
      <c r="A12" s="34">
        <f>A11+1</f>
        <v>46205</v>
      </c>
      <c r="B12" s="16" t="str">
        <f>TEXT(A12,"aaa")</f>
        <v>木</v>
      </c>
      <c r="C12" s="56"/>
      <c r="D12" s="57"/>
      <c r="E12" s="57"/>
      <c r="F12" s="58"/>
      <c r="G12" s="59"/>
      <c r="H12" s="59"/>
      <c r="I12" s="100"/>
      <c r="J12" s="101"/>
      <c r="K12" s="1"/>
      <c r="M12" t="s">
        <v>16</v>
      </c>
    </row>
    <row r="13" spans="1:13" ht="24" customHeight="1">
      <c r="A13" s="34">
        <f>A12+1</f>
        <v>46206</v>
      </c>
      <c r="B13" s="16" t="str">
        <f t="shared" ref="B13:B41" si="0">TEXT(A13,"aaa")</f>
        <v>金</v>
      </c>
      <c r="C13" s="58"/>
      <c r="D13" s="59"/>
      <c r="E13" s="59"/>
      <c r="F13" s="56"/>
      <c r="G13" s="59"/>
      <c r="H13" s="59"/>
      <c r="I13" s="59"/>
      <c r="J13" s="102"/>
      <c r="K13" s="1"/>
      <c r="M13" t="s">
        <v>23</v>
      </c>
    </row>
    <row r="14" spans="1:13" ht="24" customHeight="1">
      <c r="A14" s="34">
        <f t="shared" ref="A14:A41" si="1">A13+1</f>
        <v>46207</v>
      </c>
      <c r="B14" s="16" t="str">
        <f t="shared" si="0"/>
        <v>土</v>
      </c>
      <c r="C14" s="56"/>
      <c r="D14" s="57"/>
      <c r="E14" s="57"/>
      <c r="F14" s="57"/>
      <c r="G14" s="59"/>
      <c r="H14" s="59"/>
      <c r="I14" s="59"/>
      <c r="J14" s="102"/>
      <c r="K14" s="1"/>
      <c r="M14" t="s">
        <v>17</v>
      </c>
    </row>
    <row r="15" spans="1:13" ht="24" customHeight="1">
      <c r="A15" s="34">
        <f t="shared" si="1"/>
        <v>46208</v>
      </c>
      <c r="B15" s="16" t="str">
        <f t="shared" si="0"/>
        <v>日</v>
      </c>
      <c r="C15" s="56"/>
      <c r="D15" s="57"/>
      <c r="E15" s="57"/>
      <c r="F15" s="57"/>
      <c r="G15" s="59"/>
      <c r="H15" s="59"/>
      <c r="I15" s="59"/>
      <c r="J15" s="102"/>
      <c r="K15" s="1"/>
      <c r="M15" t="s">
        <v>18</v>
      </c>
    </row>
    <row r="16" spans="1:13" ht="24" customHeight="1">
      <c r="A16" s="34">
        <f t="shared" si="1"/>
        <v>46209</v>
      </c>
      <c r="B16" s="16" t="str">
        <f t="shared" si="0"/>
        <v>月</v>
      </c>
      <c r="C16" s="56"/>
      <c r="D16" s="57"/>
      <c r="E16" s="57"/>
      <c r="F16" s="57"/>
      <c r="G16" s="59"/>
      <c r="H16" s="59"/>
      <c r="I16" s="59"/>
      <c r="J16" s="102"/>
      <c r="K16" s="1"/>
      <c r="M16" t="s">
        <v>19</v>
      </c>
    </row>
    <row r="17" spans="1:13" ht="24" customHeight="1">
      <c r="A17" s="34">
        <f t="shared" si="1"/>
        <v>46210</v>
      </c>
      <c r="B17" s="16" t="str">
        <f t="shared" si="0"/>
        <v>火</v>
      </c>
      <c r="C17" s="56"/>
      <c r="D17" s="57"/>
      <c r="E17" s="57"/>
      <c r="F17" s="57"/>
      <c r="G17" s="59"/>
      <c r="H17" s="59"/>
      <c r="I17" s="59"/>
      <c r="J17" s="102"/>
      <c r="K17" s="1"/>
      <c r="M17" t="s">
        <v>20</v>
      </c>
    </row>
    <row r="18" spans="1:13" ht="24" customHeight="1">
      <c r="A18" s="34">
        <f t="shared" si="1"/>
        <v>46211</v>
      </c>
      <c r="B18" s="16" t="str">
        <f t="shared" si="0"/>
        <v>水</v>
      </c>
      <c r="C18" s="56"/>
      <c r="D18" s="57"/>
      <c r="E18" s="57"/>
      <c r="F18" s="57"/>
      <c r="G18" s="59"/>
      <c r="H18" s="59"/>
      <c r="I18" s="56"/>
      <c r="J18" s="103"/>
      <c r="K18" s="1"/>
    </row>
    <row r="19" spans="1:13" ht="24" customHeight="1">
      <c r="A19" s="34">
        <f t="shared" si="1"/>
        <v>46212</v>
      </c>
      <c r="B19" s="16" t="str">
        <f t="shared" si="0"/>
        <v>木</v>
      </c>
      <c r="C19" s="58"/>
      <c r="D19" s="59"/>
      <c r="E19" s="59"/>
      <c r="F19" s="56"/>
      <c r="G19" s="59"/>
      <c r="H19" s="59"/>
      <c r="I19" s="59"/>
      <c r="J19" s="102"/>
      <c r="K19" s="1"/>
    </row>
    <row r="20" spans="1:13" ht="24" customHeight="1">
      <c r="A20" s="34">
        <f t="shared" si="1"/>
        <v>46213</v>
      </c>
      <c r="B20" s="16" t="str">
        <f t="shared" si="0"/>
        <v>金</v>
      </c>
      <c r="C20" s="56"/>
      <c r="D20" s="57"/>
      <c r="E20" s="57"/>
      <c r="F20" s="57"/>
      <c r="G20" s="59"/>
      <c r="H20" s="59"/>
      <c r="I20" s="59"/>
      <c r="J20" s="102"/>
      <c r="K20" s="1"/>
    </row>
    <row r="21" spans="1:13" ht="24" customHeight="1">
      <c r="A21" s="34">
        <f t="shared" si="1"/>
        <v>46214</v>
      </c>
      <c r="B21" s="16" t="str">
        <f t="shared" si="0"/>
        <v>土</v>
      </c>
      <c r="C21" s="58"/>
      <c r="D21" s="59"/>
      <c r="E21" s="59"/>
      <c r="F21" s="56"/>
      <c r="G21" s="59"/>
      <c r="H21" s="59"/>
      <c r="I21" s="59"/>
      <c r="J21" s="102"/>
      <c r="K21" s="1"/>
    </row>
    <row r="22" spans="1:13" ht="24" customHeight="1">
      <c r="A22" s="34">
        <f t="shared" si="1"/>
        <v>46215</v>
      </c>
      <c r="B22" s="16" t="str">
        <f t="shared" si="0"/>
        <v>日</v>
      </c>
      <c r="C22" s="56"/>
      <c r="D22" s="57"/>
      <c r="E22" s="57"/>
      <c r="F22" s="57"/>
      <c r="G22" s="59"/>
      <c r="H22" s="59"/>
      <c r="I22" s="56"/>
      <c r="J22" s="103"/>
      <c r="K22" s="1"/>
    </row>
    <row r="23" spans="1:13" ht="24" customHeight="1">
      <c r="A23" s="34">
        <f t="shared" si="1"/>
        <v>46216</v>
      </c>
      <c r="B23" s="16" t="str">
        <f t="shared" si="0"/>
        <v>月</v>
      </c>
      <c r="C23" s="56"/>
      <c r="D23" s="57"/>
      <c r="E23" s="57"/>
      <c r="F23" s="58"/>
      <c r="G23" s="56"/>
      <c r="H23" s="58"/>
      <c r="I23" s="59"/>
      <c r="J23" s="102"/>
      <c r="K23" s="1"/>
    </row>
    <row r="24" spans="1:13" ht="24" customHeight="1">
      <c r="A24" s="34">
        <f t="shared" si="1"/>
        <v>46217</v>
      </c>
      <c r="B24" s="16" t="str">
        <f t="shared" si="0"/>
        <v>火</v>
      </c>
      <c r="C24" s="56"/>
      <c r="D24" s="57"/>
      <c r="E24" s="57"/>
      <c r="F24" s="57"/>
      <c r="G24" s="61"/>
      <c r="H24" s="58"/>
      <c r="I24" s="56"/>
      <c r="J24" s="103"/>
      <c r="K24" s="1"/>
    </row>
    <row r="25" spans="1:13" ht="24" customHeight="1">
      <c r="A25" s="34">
        <f t="shared" si="1"/>
        <v>46218</v>
      </c>
      <c r="B25" s="16" t="str">
        <f t="shared" si="0"/>
        <v>水</v>
      </c>
      <c r="C25" s="56"/>
      <c r="D25" s="57"/>
      <c r="E25" s="57"/>
      <c r="F25" s="57"/>
      <c r="G25" s="61"/>
      <c r="H25" s="58"/>
      <c r="I25" s="106"/>
      <c r="J25" s="103"/>
      <c r="K25" s="1"/>
    </row>
    <row r="26" spans="1:13" ht="24" customHeight="1">
      <c r="A26" s="34">
        <f t="shared" si="1"/>
        <v>46219</v>
      </c>
      <c r="B26" s="16" t="str">
        <f t="shared" si="0"/>
        <v>木</v>
      </c>
      <c r="C26" s="56"/>
      <c r="D26" s="57"/>
      <c r="E26" s="57"/>
      <c r="F26" s="57"/>
      <c r="G26" s="61"/>
      <c r="H26" s="58"/>
      <c r="I26" s="106"/>
      <c r="J26" s="103"/>
      <c r="K26" s="1"/>
    </row>
    <row r="27" spans="1:13" ht="24" customHeight="1">
      <c r="A27" s="34">
        <f t="shared" si="1"/>
        <v>46220</v>
      </c>
      <c r="B27" s="16" t="str">
        <f t="shared" si="0"/>
        <v>金</v>
      </c>
      <c r="C27" s="56"/>
      <c r="D27" s="57"/>
      <c r="E27" s="57"/>
      <c r="F27" s="57"/>
      <c r="G27" s="59"/>
      <c r="H27" s="59"/>
      <c r="I27" s="56"/>
      <c r="J27" s="103"/>
      <c r="K27" s="1"/>
    </row>
    <row r="28" spans="1:13" ht="24" customHeight="1">
      <c r="A28" s="34">
        <f t="shared" si="1"/>
        <v>46221</v>
      </c>
      <c r="B28" s="16" t="str">
        <f t="shared" si="0"/>
        <v>土</v>
      </c>
      <c r="C28" s="58"/>
      <c r="D28" s="59"/>
      <c r="E28" s="59"/>
      <c r="F28" s="56"/>
      <c r="G28" s="59"/>
      <c r="H28" s="59"/>
      <c r="I28" s="59"/>
      <c r="J28" s="102"/>
      <c r="K28" s="1"/>
    </row>
    <row r="29" spans="1:13" ht="24" customHeight="1">
      <c r="A29" s="34">
        <f t="shared" si="1"/>
        <v>46222</v>
      </c>
      <c r="B29" s="16" t="str">
        <f t="shared" si="0"/>
        <v>日</v>
      </c>
      <c r="C29" s="56"/>
      <c r="D29" s="57"/>
      <c r="E29" s="57"/>
      <c r="F29" s="57"/>
      <c r="G29" s="59"/>
      <c r="H29" s="59"/>
      <c r="I29" s="59"/>
      <c r="J29" s="102"/>
      <c r="K29" s="1"/>
    </row>
    <row r="30" spans="1:13" ht="24" customHeight="1">
      <c r="A30" s="34">
        <f t="shared" si="1"/>
        <v>46223</v>
      </c>
      <c r="B30" s="16" t="s">
        <v>32</v>
      </c>
      <c r="C30" s="56"/>
      <c r="D30" s="57"/>
      <c r="E30" s="57"/>
      <c r="F30" s="58"/>
      <c r="G30" s="56"/>
      <c r="H30" s="58"/>
      <c r="I30" s="59"/>
      <c r="J30" s="102"/>
      <c r="K30" s="1"/>
    </row>
    <row r="31" spans="1:13" ht="24" customHeight="1">
      <c r="A31" s="34">
        <f t="shared" si="1"/>
        <v>46224</v>
      </c>
      <c r="B31" s="16" t="str">
        <f t="shared" si="0"/>
        <v>火</v>
      </c>
      <c r="C31" s="56"/>
      <c r="D31" s="57"/>
      <c r="E31" s="57"/>
      <c r="F31" s="58"/>
      <c r="G31" s="56"/>
      <c r="H31" s="58"/>
      <c r="I31" s="59"/>
      <c r="J31" s="102"/>
      <c r="K31" s="1"/>
    </row>
    <row r="32" spans="1:13" ht="24" customHeight="1">
      <c r="A32" s="34">
        <f t="shared" si="1"/>
        <v>46225</v>
      </c>
      <c r="B32" s="16" t="str">
        <f t="shared" si="0"/>
        <v>水</v>
      </c>
      <c r="C32" s="56"/>
      <c r="D32" s="57"/>
      <c r="E32" s="57"/>
      <c r="F32" s="57"/>
      <c r="G32" s="59"/>
      <c r="H32" s="59"/>
      <c r="I32" s="59"/>
      <c r="J32" s="102"/>
      <c r="K32" s="1"/>
    </row>
    <row r="33" spans="1:11" ht="24" customHeight="1">
      <c r="A33" s="34">
        <f t="shared" si="1"/>
        <v>46226</v>
      </c>
      <c r="B33" s="16" t="str">
        <f t="shared" si="0"/>
        <v>木</v>
      </c>
      <c r="C33" s="56"/>
      <c r="D33" s="57"/>
      <c r="E33" s="57"/>
      <c r="F33" s="57"/>
      <c r="G33" s="59"/>
      <c r="H33" s="59"/>
      <c r="I33" s="59"/>
      <c r="J33" s="102"/>
      <c r="K33" s="1"/>
    </row>
    <row r="34" spans="1:11" ht="24" customHeight="1">
      <c r="A34" s="34">
        <f t="shared" si="1"/>
        <v>46227</v>
      </c>
      <c r="B34" s="16" t="str">
        <f t="shared" ref="B34" si="2">TEXT(A34,"aaa")</f>
        <v>金</v>
      </c>
      <c r="C34" s="56"/>
      <c r="D34" s="57"/>
      <c r="E34" s="57"/>
      <c r="F34" s="57"/>
      <c r="G34" s="59"/>
      <c r="H34" s="59"/>
      <c r="I34" s="59"/>
      <c r="J34" s="102"/>
      <c r="K34" s="1"/>
    </row>
    <row r="35" spans="1:11" ht="24" customHeight="1">
      <c r="A35" s="34">
        <f t="shared" si="1"/>
        <v>46228</v>
      </c>
      <c r="B35" s="16" t="str">
        <f t="shared" si="0"/>
        <v>土</v>
      </c>
      <c r="C35" s="58"/>
      <c r="D35" s="59"/>
      <c r="E35" s="59"/>
      <c r="F35" s="56"/>
      <c r="G35" s="59"/>
      <c r="H35" s="59"/>
      <c r="I35" s="56"/>
      <c r="J35" s="103"/>
      <c r="K35" s="1"/>
    </row>
    <row r="36" spans="1:11" ht="24" customHeight="1">
      <c r="A36" s="34">
        <f t="shared" si="1"/>
        <v>46229</v>
      </c>
      <c r="B36" s="16" t="str">
        <f t="shared" si="0"/>
        <v>日</v>
      </c>
      <c r="C36" s="56"/>
      <c r="D36" s="57"/>
      <c r="E36" s="57"/>
      <c r="F36" s="57"/>
      <c r="G36" s="59"/>
      <c r="H36" s="59"/>
      <c r="I36" s="59"/>
      <c r="J36" s="102"/>
      <c r="K36" s="1"/>
    </row>
    <row r="37" spans="1:11" ht="24" customHeight="1">
      <c r="A37" s="34">
        <f t="shared" si="1"/>
        <v>46230</v>
      </c>
      <c r="B37" s="16" t="str">
        <f t="shared" si="0"/>
        <v>月</v>
      </c>
      <c r="C37" s="56"/>
      <c r="D37" s="57"/>
      <c r="E37" s="57"/>
      <c r="F37" s="58"/>
      <c r="G37" s="56"/>
      <c r="H37" s="58"/>
      <c r="I37" s="59"/>
      <c r="J37" s="102"/>
      <c r="K37" s="1"/>
    </row>
    <row r="38" spans="1:11" ht="24" customHeight="1">
      <c r="A38" s="34">
        <f t="shared" si="1"/>
        <v>46231</v>
      </c>
      <c r="B38" s="16" t="str">
        <f t="shared" si="0"/>
        <v>火</v>
      </c>
      <c r="C38" s="56"/>
      <c r="D38" s="57"/>
      <c r="E38" s="57"/>
      <c r="F38" s="58"/>
      <c r="G38" s="56"/>
      <c r="H38" s="58"/>
      <c r="I38" s="59"/>
      <c r="J38" s="102"/>
      <c r="K38" s="1"/>
    </row>
    <row r="39" spans="1:11" ht="24" customHeight="1">
      <c r="A39" s="34">
        <f t="shared" si="1"/>
        <v>46232</v>
      </c>
      <c r="B39" s="16" t="str">
        <f t="shared" si="0"/>
        <v>水</v>
      </c>
      <c r="C39" s="56"/>
      <c r="D39" s="57"/>
      <c r="E39" s="57"/>
      <c r="F39" s="58"/>
      <c r="G39" s="56"/>
      <c r="H39" s="58"/>
      <c r="I39" s="59"/>
      <c r="J39" s="102"/>
      <c r="K39" s="1"/>
    </row>
    <row r="40" spans="1:11" ht="24" customHeight="1">
      <c r="A40" s="34">
        <f t="shared" si="1"/>
        <v>46233</v>
      </c>
      <c r="B40" s="16" t="str">
        <f t="shared" si="0"/>
        <v>木</v>
      </c>
      <c r="C40" s="58"/>
      <c r="D40" s="59"/>
      <c r="E40" s="59"/>
      <c r="F40" s="56"/>
      <c r="G40" s="59"/>
      <c r="H40" s="59"/>
      <c r="I40" s="59"/>
      <c r="J40" s="102"/>
      <c r="K40" s="1"/>
    </row>
    <row r="41" spans="1:11" ht="24" customHeight="1" thickBot="1">
      <c r="A41" s="35">
        <f t="shared" si="1"/>
        <v>46234</v>
      </c>
      <c r="B41" s="17" t="str">
        <f t="shared" si="0"/>
        <v>金</v>
      </c>
      <c r="C41" s="129"/>
      <c r="D41" s="130"/>
      <c r="E41" s="130"/>
      <c r="F41" s="131"/>
      <c r="G41" s="130"/>
      <c r="H41" s="130"/>
      <c r="I41" s="130"/>
      <c r="J41" s="132"/>
      <c r="K41" s="1"/>
    </row>
    <row r="42" spans="1:11" ht="15" customHeight="1">
      <c r="B42" s="3"/>
      <c r="C42" s="3"/>
      <c r="D42" s="3"/>
      <c r="E42" s="3"/>
      <c r="F42" s="3"/>
      <c r="G42" s="3"/>
      <c r="H42" s="3"/>
      <c r="I42" s="3"/>
      <c r="J42" s="3"/>
      <c r="K42" s="3"/>
    </row>
    <row r="43" spans="1:11" ht="1.5" customHeight="1" thickBot="1">
      <c r="A43" s="4"/>
      <c r="B43" s="3"/>
      <c r="C43" s="3"/>
      <c r="D43" s="3"/>
      <c r="E43" s="3"/>
      <c r="F43" s="3"/>
      <c r="G43" s="3"/>
      <c r="H43" s="3"/>
      <c r="I43" s="3"/>
      <c r="J43" s="3"/>
      <c r="K43" s="3"/>
    </row>
    <row r="44" spans="1:11" ht="13.5" hidden="1" thickBot="1">
      <c r="A44" s="4"/>
      <c r="B44" s="5"/>
      <c r="C44" s="5"/>
      <c r="D44" s="5"/>
      <c r="E44" s="5"/>
      <c r="F44" s="5"/>
      <c r="G44" s="5"/>
      <c r="H44" s="5"/>
      <c r="I44" s="5"/>
      <c r="J44" s="5"/>
      <c r="K44" s="5"/>
    </row>
    <row r="45" spans="1:11" s="2" customFormat="1" ht="24.75" customHeight="1" thickBot="1">
      <c r="A45" s="110" t="s">
        <v>4</v>
      </c>
      <c r="B45" s="110"/>
      <c r="C45" s="110"/>
      <c r="D45" s="111" t="s">
        <v>6</v>
      </c>
      <c r="E45" s="13" t="s">
        <v>9</v>
      </c>
      <c r="F45" s="26" t="s">
        <v>5</v>
      </c>
      <c r="G45" s="60"/>
      <c r="H45" s="110"/>
      <c r="I45" s="20"/>
      <c r="J45" s="33" t="s">
        <v>21</v>
      </c>
    </row>
    <row r="46" spans="1:11" s="2" customFormat="1" ht="24.75" customHeight="1">
      <c r="A46" s="110"/>
      <c r="B46" s="110"/>
      <c r="C46" s="110"/>
      <c r="D46" s="112"/>
      <c r="E46" s="14" t="s">
        <v>12</v>
      </c>
      <c r="F46" s="27" t="s">
        <v>5</v>
      </c>
      <c r="G46" s="60"/>
      <c r="H46" s="110"/>
      <c r="I46" s="20"/>
      <c r="J46" s="107"/>
    </row>
    <row r="47" spans="1:11" s="2" customFormat="1" ht="24.75" customHeight="1" thickBot="1">
      <c r="A47" s="110" t="s">
        <v>4</v>
      </c>
      <c r="B47" s="110"/>
      <c r="C47" s="110"/>
      <c r="D47" s="113" t="s">
        <v>10</v>
      </c>
      <c r="E47" s="78"/>
      <c r="F47" s="28" t="s">
        <v>5</v>
      </c>
      <c r="G47" s="12"/>
      <c r="H47" s="110"/>
      <c r="I47" s="110"/>
      <c r="J47" s="108"/>
    </row>
    <row r="48" spans="1:11" s="2" customFormat="1" ht="9.75" customHeight="1" thickBot="1">
      <c r="A48" s="20"/>
      <c r="B48" s="20"/>
      <c r="C48" s="20"/>
      <c r="D48" s="20"/>
      <c r="E48" s="20"/>
      <c r="F48" s="12"/>
      <c r="G48" s="12"/>
      <c r="H48" s="20"/>
      <c r="I48" s="20"/>
      <c r="J48" s="108"/>
    </row>
    <row r="49" spans="1:11" ht="24.75" customHeight="1" thickTop="1">
      <c r="A49" s="118" t="s">
        <v>24</v>
      </c>
      <c r="B49" s="119"/>
      <c r="C49" s="120"/>
      <c r="D49" s="124" t="s">
        <v>26</v>
      </c>
      <c r="E49" s="125"/>
      <c r="F49" s="126"/>
      <c r="G49" s="48">
        <v>46205</v>
      </c>
      <c r="H49" s="29"/>
      <c r="I49" s="29"/>
      <c r="J49" s="108"/>
      <c r="K49" s="8"/>
    </row>
    <row r="50" spans="1:11" ht="24.75" customHeight="1" thickBot="1">
      <c r="A50" s="121"/>
      <c r="B50" s="122"/>
      <c r="C50" s="123"/>
      <c r="D50" s="127" t="s">
        <v>25</v>
      </c>
      <c r="E50" s="122"/>
      <c r="F50" s="128"/>
      <c r="G50" s="49">
        <v>46210</v>
      </c>
      <c r="H50" s="24"/>
      <c r="I50" s="24"/>
      <c r="J50" s="109"/>
      <c r="K50" s="8"/>
    </row>
    <row r="51" spans="1:11" ht="6.75" customHeight="1" thickTop="1">
      <c r="A51" s="24"/>
      <c r="B51" s="24"/>
      <c r="C51" s="24"/>
      <c r="D51" s="24"/>
      <c r="E51" s="24"/>
      <c r="F51" s="24"/>
      <c r="G51" s="24"/>
      <c r="H51" s="24"/>
      <c r="I51" s="24"/>
      <c r="J51" s="18"/>
      <c r="K51" s="8"/>
    </row>
    <row r="52" spans="1:11" s="6" customFormat="1" ht="29.25" customHeight="1">
      <c r="A52" s="93" t="s">
        <v>27</v>
      </c>
      <c r="B52" s="94"/>
      <c r="C52" s="94"/>
      <c r="D52" s="94"/>
      <c r="E52" s="94"/>
      <c r="F52" s="94"/>
      <c r="G52" s="94"/>
      <c r="H52" s="94"/>
      <c r="I52" s="94"/>
      <c r="J52" s="94"/>
      <c r="K52" s="25"/>
    </row>
    <row r="53" spans="1:11" s="6" customFormat="1" ht="22.5" customHeight="1">
      <c r="A53" s="94"/>
      <c r="B53" s="94"/>
      <c r="C53" s="94"/>
      <c r="D53" s="94"/>
      <c r="E53" s="94"/>
      <c r="F53" s="94"/>
      <c r="G53" s="94"/>
      <c r="H53" s="94"/>
      <c r="I53" s="94"/>
      <c r="J53" s="94"/>
      <c r="K53" s="25"/>
    </row>
    <row r="54" spans="1:11" s="6" customFormat="1" ht="22.5" customHeight="1">
      <c r="A54" s="94"/>
      <c r="B54" s="94"/>
      <c r="C54" s="94"/>
      <c r="D54" s="94"/>
      <c r="E54" s="94"/>
      <c r="F54" s="94"/>
      <c r="G54" s="94"/>
      <c r="H54" s="94"/>
      <c r="I54" s="94"/>
      <c r="J54" s="94"/>
      <c r="K54" s="25"/>
    </row>
    <row r="55" spans="1:11" s="6" customFormat="1" ht="22.5" customHeight="1">
      <c r="A55" s="94"/>
      <c r="B55" s="94"/>
      <c r="C55" s="94"/>
      <c r="D55" s="94"/>
      <c r="E55" s="94"/>
      <c r="F55" s="94"/>
      <c r="G55" s="94"/>
      <c r="H55" s="94"/>
      <c r="I55" s="94"/>
      <c r="J55" s="94"/>
      <c r="K55" s="25"/>
    </row>
    <row r="56" spans="1:11" s="6" customFormat="1" ht="22.5" customHeight="1">
      <c r="A56" s="94"/>
      <c r="B56" s="94"/>
      <c r="C56" s="94"/>
      <c r="D56" s="94"/>
      <c r="E56" s="94"/>
      <c r="F56" s="94"/>
      <c r="G56" s="94"/>
      <c r="H56" s="94"/>
      <c r="I56" s="94"/>
      <c r="J56" s="94"/>
      <c r="K56" s="25"/>
    </row>
    <row r="57" spans="1:11" s="6" customFormat="1" ht="22.5" customHeight="1">
      <c r="A57" s="94"/>
      <c r="B57" s="94"/>
      <c r="C57" s="94"/>
      <c r="D57" s="94"/>
      <c r="E57" s="94"/>
      <c r="F57" s="94"/>
      <c r="G57" s="94"/>
      <c r="H57" s="94"/>
      <c r="I57" s="94"/>
      <c r="J57" s="94"/>
      <c r="K57" s="25"/>
    </row>
    <row r="58" spans="1:11" s="6" customFormat="1" ht="22.5" customHeight="1">
      <c r="A58" s="94"/>
      <c r="B58" s="94"/>
      <c r="C58" s="94"/>
      <c r="D58" s="94"/>
      <c r="E58" s="94"/>
      <c r="F58" s="94"/>
      <c r="G58" s="94"/>
      <c r="H58" s="94"/>
      <c r="I58" s="94"/>
      <c r="J58" s="94"/>
      <c r="K58" s="25"/>
    </row>
    <row r="59" spans="1:11" s="6" customFormat="1" ht="82.5" customHeight="1">
      <c r="A59" s="94"/>
      <c r="B59" s="94"/>
      <c r="C59" s="94"/>
      <c r="D59" s="94"/>
      <c r="E59" s="94"/>
      <c r="F59" s="94"/>
      <c r="G59" s="94"/>
      <c r="H59" s="94"/>
      <c r="I59" s="94"/>
      <c r="J59" s="94"/>
      <c r="K59" s="25"/>
    </row>
  </sheetData>
  <mergeCells count="121">
    <mergeCell ref="A5:C5"/>
    <mergeCell ref="D5:E5"/>
    <mergeCell ref="A6:E6"/>
    <mergeCell ref="A1:E1"/>
    <mergeCell ref="I1:J1"/>
    <mergeCell ref="A2:J2"/>
    <mergeCell ref="A4:C4"/>
    <mergeCell ref="D4:E4"/>
    <mergeCell ref="G4:I4"/>
    <mergeCell ref="G5:J5"/>
    <mergeCell ref="G6:J6"/>
    <mergeCell ref="C12:F12"/>
    <mergeCell ref="G12:H12"/>
    <mergeCell ref="I12:J12"/>
    <mergeCell ref="C13:F13"/>
    <mergeCell ref="G13:H13"/>
    <mergeCell ref="I13:J13"/>
    <mergeCell ref="A9:A10"/>
    <mergeCell ref="B9:B10"/>
    <mergeCell ref="C9:F10"/>
    <mergeCell ref="G9:H10"/>
    <mergeCell ref="I9:J10"/>
    <mergeCell ref="C11:F11"/>
    <mergeCell ref="G11:H11"/>
    <mergeCell ref="I11:J11"/>
    <mergeCell ref="C16:F16"/>
    <mergeCell ref="G16:H16"/>
    <mergeCell ref="I16:J16"/>
    <mergeCell ref="C17:F17"/>
    <mergeCell ref="G17:H17"/>
    <mergeCell ref="I17:J17"/>
    <mergeCell ref="C14:F14"/>
    <mergeCell ref="G14:H14"/>
    <mergeCell ref="I14:J14"/>
    <mergeCell ref="C15:F15"/>
    <mergeCell ref="G15:H15"/>
    <mergeCell ref="I15:J15"/>
    <mergeCell ref="C20:F20"/>
    <mergeCell ref="G20:H20"/>
    <mergeCell ref="I20:J20"/>
    <mergeCell ref="C21:F21"/>
    <mergeCell ref="G21:H21"/>
    <mergeCell ref="I21:J21"/>
    <mergeCell ref="C18:F18"/>
    <mergeCell ref="G18:H18"/>
    <mergeCell ref="I18:J18"/>
    <mergeCell ref="C19:F19"/>
    <mergeCell ref="G19:H19"/>
    <mergeCell ref="I19:J19"/>
    <mergeCell ref="C24:F24"/>
    <mergeCell ref="G24:H24"/>
    <mergeCell ref="I24:J24"/>
    <mergeCell ref="C25:F25"/>
    <mergeCell ref="G25:H25"/>
    <mergeCell ref="I25:J25"/>
    <mergeCell ref="C22:F22"/>
    <mergeCell ref="G22:H22"/>
    <mergeCell ref="I22:J22"/>
    <mergeCell ref="C23:F23"/>
    <mergeCell ref="G23:H23"/>
    <mergeCell ref="I23:J23"/>
    <mergeCell ref="C28:F28"/>
    <mergeCell ref="G28:H28"/>
    <mergeCell ref="I28:J28"/>
    <mergeCell ref="C29:F29"/>
    <mergeCell ref="G29:H29"/>
    <mergeCell ref="I29:J29"/>
    <mergeCell ref="C26:F26"/>
    <mergeCell ref="G26:H26"/>
    <mergeCell ref="I26:J26"/>
    <mergeCell ref="C27:F27"/>
    <mergeCell ref="G27:H27"/>
    <mergeCell ref="I27:J27"/>
    <mergeCell ref="C32:F32"/>
    <mergeCell ref="G32:H32"/>
    <mergeCell ref="I32:J32"/>
    <mergeCell ref="C33:F33"/>
    <mergeCell ref="G33:H33"/>
    <mergeCell ref="I33:J33"/>
    <mergeCell ref="C30:F30"/>
    <mergeCell ref="G30:H30"/>
    <mergeCell ref="I30:J30"/>
    <mergeCell ref="C31:F31"/>
    <mergeCell ref="G31:H31"/>
    <mergeCell ref="I31:J31"/>
    <mergeCell ref="C36:F36"/>
    <mergeCell ref="G36:H36"/>
    <mergeCell ref="I36:J36"/>
    <mergeCell ref="C37:F37"/>
    <mergeCell ref="G37:H37"/>
    <mergeCell ref="I37:J37"/>
    <mergeCell ref="C34:F34"/>
    <mergeCell ref="G34:H34"/>
    <mergeCell ref="I34:J34"/>
    <mergeCell ref="C35:F35"/>
    <mergeCell ref="G35:H35"/>
    <mergeCell ref="I35:J35"/>
    <mergeCell ref="C40:F40"/>
    <mergeCell ref="G40:H40"/>
    <mergeCell ref="I40:J40"/>
    <mergeCell ref="C41:F41"/>
    <mergeCell ref="G41:H41"/>
    <mergeCell ref="I41:J41"/>
    <mergeCell ref="C38:F38"/>
    <mergeCell ref="G38:H38"/>
    <mergeCell ref="I38:J38"/>
    <mergeCell ref="C39:F39"/>
    <mergeCell ref="G39:H39"/>
    <mergeCell ref="I39:J39"/>
    <mergeCell ref="A52:J59"/>
    <mergeCell ref="A45:C46"/>
    <mergeCell ref="D45:D46"/>
    <mergeCell ref="G45:G46"/>
    <mergeCell ref="H45:H46"/>
    <mergeCell ref="A47:C47"/>
    <mergeCell ref="D47:E47"/>
    <mergeCell ref="H47:I47"/>
    <mergeCell ref="A49:C50"/>
    <mergeCell ref="D49:F49"/>
    <mergeCell ref="D50:F50"/>
    <mergeCell ref="J46:J50"/>
  </mergeCells>
  <phoneticPr fontId="2"/>
  <conditionalFormatting sqref="A11:J41">
    <cfRule type="expression" dxfId="74" priority="14">
      <formula>$B11="祝"</formula>
    </cfRule>
    <cfRule type="expression" dxfId="73" priority="15">
      <formula>$B11="土"</formula>
    </cfRule>
    <cfRule type="expression" dxfId="72" priority="16">
      <formula>$B11="日"</formula>
    </cfRule>
  </conditionalFormatting>
  <conditionalFormatting sqref="D4:E4">
    <cfRule type="expression" dxfId="71" priority="13">
      <formula>$D$4&lt;&gt;""</formula>
    </cfRule>
  </conditionalFormatting>
  <conditionalFormatting sqref="D5:E5">
    <cfRule type="expression" dxfId="70" priority="11">
      <formula>$D$5&lt;&gt;""</formula>
    </cfRule>
  </conditionalFormatting>
  <conditionalFormatting sqref="G5">
    <cfRule type="expression" dxfId="69" priority="2">
      <formula>$G$5&lt;&gt;""</formula>
    </cfRule>
  </conditionalFormatting>
  <conditionalFormatting sqref="G6">
    <cfRule type="expression" dxfId="68" priority="1">
      <formula>$G$6&lt;&gt;""</formula>
    </cfRule>
  </conditionalFormatting>
  <conditionalFormatting sqref="G4:I4">
    <cfRule type="expression" dxfId="67" priority="12">
      <formula>$G$4&lt;&gt;""</formula>
    </cfRule>
  </conditionalFormatting>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9"/>
  <sheetViews>
    <sheetView view="pageBreakPreview" topLeftCell="A17" zoomScaleNormal="100" zoomScaleSheetLayoutView="100" workbookViewId="0">
      <selection activeCell="I48" sqref="I48"/>
    </sheetView>
  </sheetViews>
  <sheetFormatPr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 min="13" max="13" width="8.90625"/>
  </cols>
  <sheetData>
    <row r="1" spans="1:13" ht="18" customHeight="1">
      <c r="A1" s="54" t="s">
        <v>22</v>
      </c>
      <c r="B1" s="55"/>
      <c r="C1" s="55"/>
      <c r="D1" s="55"/>
      <c r="E1" s="55"/>
      <c r="I1" s="60" t="s">
        <v>13</v>
      </c>
      <c r="J1" s="60"/>
    </row>
    <row r="2" spans="1:13" ht="20.149999999999999" customHeight="1">
      <c r="A2" s="53">
        <f>EDATE('4月'!$A$2,4)</f>
        <v>46235</v>
      </c>
      <c r="B2" s="53"/>
      <c r="C2" s="53"/>
      <c r="D2" s="53"/>
      <c r="E2" s="53"/>
      <c r="F2" s="53"/>
      <c r="G2" s="53"/>
      <c r="H2" s="53"/>
      <c r="I2" s="53"/>
      <c r="J2" s="53"/>
      <c r="K2" s="7"/>
    </row>
    <row r="3" spans="1:13" ht="13.5" thickBot="1"/>
    <row r="4" spans="1:13" ht="36" customHeight="1">
      <c r="A4" s="62" t="s">
        <v>7</v>
      </c>
      <c r="B4" s="63"/>
      <c r="C4" s="64"/>
      <c r="D4" s="65">
        <f>'4月'!D4:E4</f>
        <v>0</v>
      </c>
      <c r="E4" s="135"/>
      <c r="F4" s="15" t="s">
        <v>2</v>
      </c>
      <c r="G4" s="82">
        <f>'4月'!G4:I4</f>
        <v>0</v>
      </c>
      <c r="H4" s="83"/>
      <c r="I4" s="83"/>
      <c r="J4" s="23" t="s">
        <v>15</v>
      </c>
    </row>
    <row r="5" spans="1:13" ht="49.5" customHeight="1">
      <c r="A5" s="71" t="s">
        <v>29</v>
      </c>
      <c r="B5" s="72"/>
      <c r="C5" s="73"/>
      <c r="D5" s="74">
        <f>'4月'!D5:E5</f>
        <v>0</v>
      </c>
      <c r="E5" s="75"/>
      <c r="F5" s="16" t="s">
        <v>8</v>
      </c>
      <c r="G5" s="136">
        <f>'4月'!G5</f>
        <v>0</v>
      </c>
      <c r="H5" s="137"/>
      <c r="I5" s="137"/>
      <c r="J5" s="75"/>
      <c r="K5" s="9"/>
    </row>
    <row r="6" spans="1:13" ht="50.25" customHeight="1" thickBot="1">
      <c r="A6" s="76" t="s">
        <v>31</v>
      </c>
      <c r="B6" s="77"/>
      <c r="C6" s="77"/>
      <c r="D6" s="77"/>
      <c r="E6" s="78"/>
      <c r="F6" s="17" t="s">
        <v>8</v>
      </c>
      <c r="G6" s="138">
        <f>'4月'!G6</f>
        <v>0</v>
      </c>
      <c r="H6" s="139"/>
      <c r="I6" s="139"/>
      <c r="J6" s="140"/>
      <c r="K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22"/>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46235</v>
      </c>
      <c r="B11" s="37" t="str">
        <f>TEXT(A11,"aaa")</f>
        <v>土</v>
      </c>
      <c r="C11" s="79"/>
      <c r="D11" s="80"/>
      <c r="E11" s="80"/>
      <c r="F11" s="81"/>
      <c r="G11" s="80"/>
      <c r="H11" s="80"/>
      <c r="I11" s="80"/>
      <c r="J11" s="99"/>
      <c r="K11" s="1"/>
      <c r="M11" t="s">
        <v>15</v>
      </c>
    </row>
    <row r="12" spans="1:13" ht="24" customHeight="1">
      <c r="A12" s="34">
        <f>A11+1</f>
        <v>46236</v>
      </c>
      <c r="B12" s="16" t="str">
        <f>TEXT(A12,"aaa")</f>
        <v>日</v>
      </c>
      <c r="C12" s="56"/>
      <c r="D12" s="57"/>
      <c r="E12" s="57"/>
      <c r="F12" s="58"/>
      <c r="G12" s="59"/>
      <c r="H12" s="59"/>
      <c r="I12" s="100"/>
      <c r="J12" s="101"/>
      <c r="K12" s="1"/>
      <c r="M12" t="s">
        <v>16</v>
      </c>
    </row>
    <row r="13" spans="1:13" ht="24" customHeight="1">
      <c r="A13" s="34">
        <f>A12+1</f>
        <v>46237</v>
      </c>
      <c r="B13" s="16" t="str">
        <f t="shared" ref="B13:B41" si="0">TEXT(A13,"aaa")</f>
        <v>月</v>
      </c>
      <c r="C13" s="58"/>
      <c r="D13" s="59"/>
      <c r="E13" s="59"/>
      <c r="F13" s="56"/>
      <c r="G13" s="59"/>
      <c r="H13" s="59"/>
      <c r="I13" s="59"/>
      <c r="J13" s="102"/>
      <c r="K13" s="1"/>
      <c r="M13" t="s">
        <v>23</v>
      </c>
    </row>
    <row r="14" spans="1:13" ht="24" customHeight="1">
      <c r="A14" s="34">
        <f t="shared" ref="A14:A41" si="1">A13+1</f>
        <v>46238</v>
      </c>
      <c r="B14" s="16" t="str">
        <f t="shared" si="0"/>
        <v>火</v>
      </c>
      <c r="C14" s="56"/>
      <c r="D14" s="57"/>
      <c r="E14" s="57"/>
      <c r="F14" s="57"/>
      <c r="G14" s="59"/>
      <c r="H14" s="59"/>
      <c r="I14" s="59"/>
      <c r="J14" s="102"/>
      <c r="K14" s="1"/>
      <c r="M14" t="s">
        <v>17</v>
      </c>
    </row>
    <row r="15" spans="1:13" ht="24" customHeight="1">
      <c r="A15" s="34">
        <f t="shared" si="1"/>
        <v>46239</v>
      </c>
      <c r="B15" s="16" t="str">
        <f t="shared" si="0"/>
        <v>水</v>
      </c>
      <c r="C15" s="56"/>
      <c r="D15" s="57"/>
      <c r="E15" s="57"/>
      <c r="F15" s="57"/>
      <c r="G15" s="59"/>
      <c r="H15" s="59"/>
      <c r="I15" s="59"/>
      <c r="J15" s="102"/>
      <c r="K15" s="1"/>
      <c r="M15" t="s">
        <v>18</v>
      </c>
    </row>
    <row r="16" spans="1:13" ht="24" customHeight="1">
      <c r="A16" s="34">
        <f t="shared" si="1"/>
        <v>46240</v>
      </c>
      <c r="B16" s="16" t="str">
        <f t="shared" si="0"/>
        <v>木</v>
      </c>
      <c r="C16" s="56"/>
      <c r="D16" s="57"/>
      <c r="E16" s="57"/>
      <c r="F16" s="57"/>
      <c r="G16" s="59"/>
      <c r="H16" s="59"/>
      <c r="I16" s="59" t="s">
        <v>34</v>
      </c>
      <c r="J16" s="102"/>
      <c r="K16" s="1"/>
      <c r="M16" t="s">
        <v>19</v>
      </c>
    </row>
    <row r="17" spans="1:13" ht="24" customHeight="1">
      <c r="A17" s="34">
        <f t="shared" si="1"/>
        <v>46241</v>
      </c>
      <c r="B17" s="16" t="str">
        <f t="shared" si="0"/>
        <v>金</v>
      </c>
      <c r="C17" s="56"/>
      <c r="D17" s="57"/>
      <c r="E17" s="57"/>
      <c r="F17" s="57"/>
      <c r="G17" s="59"/>
      <c r="H17" s="59"/>
      <c r="I17" s="59" t="s">
        <v>34</v>
      </c>
      <c r="J17" s="102"/>
      <c r="K17" s="1"/>
      <c r="M17" t="s">
        <v>20</v>
      </c>
    </row>
    <row r="18" spans="1:13" ht="24" customHeight="1">
      <c r="A18" s="46">
        <f t="shared" si="1"/>
        <v>46242</v>
      </c>
      <c r="B18" s="47" t="str">
        <f t="shared" si="0"/>
        <v>土</v>
      </c>
      <c r="C18" s="151"/>
      <c r="D18" s="152"/>
      <c r="E18" s="152"/>
      <c r="F18" s="153"/>
      <c r="G18" s="154"/>
      <c r="H18" s="154"/>
      <c r="I18" s="145"/>
      <c r="J18" s="146"/>
      <c r="K18" s="1"/>
    </row>
    <row r="19" spans="1:13" ht="24" customHeight="1">
      <c r="A19" s="46">
        <f t="shared" si="1"/>
        <v>46243</v>
      </c>
      <c r="B19" s="47" t="str">
        <f t="shared" si="0"/>
        <v>日</v>
      </c>
      <c r="C19" s="151"/>
      <c r="D19" s="152"/>
      <c r="E19" s="152"/>
      <c r="F19" s="153"/>
      <c r="G19" s="154"/>
      <c r="H19" s="154"/>
      <c r="I19" s="145"/>
      <c r="J19" s="146"/>
      <c r="K19" s="1"/>
    </row>
    <row r="20" spans="1:13" ht="24" customHeight="1">
      <c r="A20" s="34">
        <f t="shared" si="1"/>
        <v>46244</v>
      </c>
      <c r="B20" s="16" t="s">
        <v>32</v>
      </c>
      <c r="C20" s="56"/>
      <c r="D20" s="57"/>
      <c r="E20" s="57"/>
      <c r="F20" s="57"/>
      <c r="G20" s="59"/>
      <c r="H20" s="59"/>
      <c r="I20" s="145" t="s">
        <v>36</v>
      </c>
      <c r="J20" s="146"/>
      <c r="K20" s="1"/>
    </row>
    <row r="21" spans="1:13" ht="24" customHeight="1">
      <c r="A21" s="34">
        <f t="shared" si="1"/>
        <v>46245</v>
      </c>
      <c r="B21" s="47" t="s">
        <v>32</v>
      </c>
      <c r="C21" s="148"/>
      <c r="D21" s="149"/>
      <c r="E21" s="149"/>
      <c r="F21" s="150"/>
      <c r="G21" s="148"/>
      <c r="H21" s="150"/>
      <c r="I21" s="145"/>
      <c r="J21" s="146"/>
      <c r="K21" s="1"/>
    </row>
    <row r="22" spans="1:13" s="42" customFormat="1" ht="24" customHeight="1">
      <c r="A22" s="46">
        <f t="shared" si="1"/>
        <v>46246</v>
      </c>
      <c r="B22" s="47" t="str">
        <f t="shared" ref="B22:B28" si="2">TEXT(A22,"aaa")</f>
        <v>水</v>
      </c>
      <c r="C22" s="141"/>
      <c r="D22" s="142"/>
      <c r="E22" s="142"/>
      <c r="F22" s="144"/>
      <c r="G22" s="141"/>
      <c r="H22" s="144"/>
      <c r="I22" s="145" t="s">
        <v>33</v>
      </c>
      <c r="J22" s="146"/>
      <c r="K22" s="41"/>
    </row>
    <row r="23" spans="1:13" s="42" customFormat="1" ht="24" customHeight="1">
      <c r="A23" s="46">
        <f t="shared" si="1"/>
        <v>46247</v>
      </c>
      <c r="B23" s="47" t="str">
        <f t="shared" si="2"/>
        <v>木</v>
      </c>
      <c r="C23" s="141"/>
      <c r="D23" s="142"/>
      <c r="E23" s="142"/>
      <c r="F23" s="144"/>
      <c r="G23" s="141"/>
      <c r="H23" s="144"/>
      <c r="I23" s="145" t="s">
        <v>33</v>
      </c>
      <c r="J23" s="146"/>
      <c r="K23" s="41"/>
    </row>
    <row r="24" spans="1:13" s="42" customFormat="1" ht="24" customHeight="1">
      <c r="A24" s="46">
        <f t="shared" si="1"/>
        <v>46248</v>
      </c>
      <c r="B24" s="47" t="str">
        <f t="shared" si="2"/>
        <v>金</v>
      </c>
      <c r="C24" s="141"/>
      <c r="D24" s="142"/>
      <c r="E24" s="142"/>
      <c r="F24" s="142"/>
      <c r="G24" s="143"/>
      <c r="H24" s="144"/>
      <c r="I24" s="145" t="s">
        <v>33</v>
      </c>
      <c r="J24" s="146"/>
      <c r="K24" s="41"/>
    </row>
    <row r="25" spans="1:13" s="42" customFormat="1" ht="24" customHeight="1">
      <c r="A25" s="46">
        <f t="shared" si="1"/>
        <v>46249</v>
      </c>
      <c r="B25" s="47" t="str">
        <f t="shared" si="2"/>
        <v>土</v>
      </c>
      <c r="C25" s="141"/>
      <c r="D25" s="142"/>
      <c r="E25" s="142"/>
      <c r="F25" s="142"/>
      <c r="G25" s="143"/>
      <c r="H25" s="144"/>
      <c r="I25" s="145"/>
      <c r="J25" s="146"/>
      <c r="K25" s="41"/>
    </row>
    <row r="26" spans="1:13" s="42" customFormat="1" ht="24" customHeight="1">
      <c r="A26" s="46">
        <f t="shared" si="1"/>
        <v>46250</v>
      </c>
      <c r="B26" s="47" t="str">
        <f t="shared" si="2"/>
        <v>日</v>
      </c>
      <c r="C26" s="141"/>
      <c r="D26" s="142"/>
      <c r="E26" s="142"/>
      <c r="F26" s="142"/>
      <c r="G26" s="143"/>
      <c r="H26" s="144"/>
      <c r="I26" s="145"/>
      <c r="J26" s="146"/>
      <c r="K26" s="41"/>
    </row>
    <row r="27" spans="1:13" s="42" customFormat="1" ht="24" customHeight="1">
      <c r="A27" s="46">
        <f>A26+1</f>
        <v>46251</v>
      </c>
      <c r="B27" s="47" t="str">
        <f t="shared" si="2"/>
        <v>月</v>
      </c>
      <c r="C27" s="144"/>
      <c r="D27" s="147"/>
      <c r="E27" s="147"/>
      <c r="F27" s="141"/>
      <c r="G27" s="147"/>
      <c r="H27" s="147"/>
      <c r="I27" s="145" t="s">
        <v>33</v>
      </c>
      <c r="J27" s="146"/>
      <c r="K27" s="41"/>
    </row>
    <row r="28" spans="1:13" ht="24" customHeight="1">
      <c r="A28" s="34">
        <f>A27+1</f>
        <v>46252</v>
      </c>
      <c r="B28" s="16" t="str">
        <f t="shared" si="2"/>
        <v>火</v>
      </c>
      <c r="C28" s="56"/>
      <c r="D28" s="57"/>
      <c r="E28" s="57"/>
      <c r="F28" s="57"/>
      <c r="G28" s="59"/>
      <c r="H28" s="59"/>
      <c r="I28" s="59" t="s">
        <v>34</v>
      </c>
      <c r="J28" s="102"/>
      <c r="K28" s="1"/>
    </row>
    <row r="29" spans="1:13" ht="24" customHeight="1">
      <c r="A29" s="34">
        <f>A28+1</f>
        <v>46253</v>
      </c>
      <c r="B29" s="16" t="str">
        <f t="shared" si="0"/>
        <v>水</v>
      </c>
      <c r="C29" s="56"/>
      <c r="D29" s="57"/>
      <c r="E29" s="57"/>
      <c r="F29" s="57"/>
      <c r="G29" s="59"/>
      <c r="H29" s="59"/>
      <c r="I29" s="59" t="s">
        <v>34</v>
      </c>
      <c r="J29" s="102"/>
      <c r="K29" s="1"/>
    </row>
    <row r="30" spans="1:13" ht="24" customHeight="1">
      <c r="A30" s="34">
        <f t="shared" si="1"/>
        <v>46254</v>
      </c>
      <c r="B30" s="16" t="str">
        <f t="shared" si="0"/>
        <v>木</v>
      </c>
      <c r="C30" s="56"/>
      <c r="D30" s="57"/>
      <c r="E30" s="57"/>
      <c r="F30" s="58"/>
      <c r="G30" s="56"/>
      <c r="H30" s="58"/>
      <c r="I30" s="59"/>
      <c r="J30" s="102"/>
      <c r="K30" s="1"/>
      <c r="M30" t="s">
        <v>35</v>
      </c>
    </row>
    <row r="31" spans="1:13" ht="24" customHeight="1">
      <c r="A31" s="34">
        <f t="shared" si="1"/>
        <v>46255</v>
      </c>
      <c r="B31" s="16" t="str">
        <f t="shared" si="0"/>
        <v>金</v>
      </c>
      <c r="C31" s="56"/>
      <c r="D31" s="57"/>
      <c r="E31" s="57"/>
      <c r="F31" s="58"/>
      <c r="G31" s="56"/>
      <c r="H31" s="58"/>
      <c r="I31" s="59"/>
      <c r="J31" s="102"/>
      <c r="K31" s="1"/>
    </row>
    <row r="32" spans="1:13" ht="24" customHeight="1">
      <c r="A32" s="34">
        <f t="shared" si="1"/>
        <v>46256</v>
      </c>
      <c r="B32" s="16" t="str">
        <f t="shared" si="0"/>
        <v>土</v>
      </c>
      <c r="C32" s="56"/>
      <c r="D32" s="57"/>
      <c r="E32" s="57"/>
      <c r="F32" s="57"/>
      <c r="G32" s="59"/>
      <c r="H32" s="59"/>
      <c r="I32" s="59"/>
      <c r="J32" s="102"/>
      <c r="K32" s="1"/>
    </row>
    <row r="33" spans="1:11" ht="24" customHeight="1">
      <c r="A33" s="34">
        <f t="shared" si="1"/>
        <v>46257</v>
      </c>
      <c r="B33" s="16" t="str">
        <f t="shared" si="0"/>
        <v>日</v>
      </c>
      <c r="C33" s="56"/>
      <c r="D33" s="57"/>
      <c r="E33" s="57"/>
      <c r="F33" s="57"/>
      <c r="G33" s="59"/>
      <c r="H33" s="59"/>
      <c r="I33" s="59"/>
      <c r="J33" s="102"/>
      <c r="K33" s="1"/>
    </row>
    <row r="34" spans="1:11" ht="24" customHeight="1">
      <c r="A34" s="34">
        <f t="shared" si="1"/>
        <v>46258</v>
      </c>
      <c r="B34" s="16" t="str">
        <f t="shared" si="0"/>
        <v>月</v>
      </c>
      <c r="C34" s="56"/>
      <c r="D34" s="57"/>
      <c r="E34" s="57"/>
      <c r="F34" s="57"/>
      <c r="G34" s="59"/>
      <c r="H34" s="59"/>
      <c r="I34" s="59"/>
      <c r="J34" s="102"/>
      <c r="K34" s="1"/>
    </row>
    <row r="35" spans="1:11" ht="24" customHeight="1">
      <c r="A35" s="34">
        <f t="shared" si="1"/>
        <v>46259</v>
      </c>
      <c r="B35" s="16" t="str">
        <f t="shared" si="0"/>
        <v>火</v>
      </c>
      <c r="C35" s="58"/>
      <c r="D35" s="59"/>
      <c r="E35" s="59"/>
      <c r="F35" s="56"/>
      <c r="G35" s="59"/>
      <c r="H35" s="59"/>
      <c r="I35" s="56"/>
      <c r="J35" s="103"/>
      <c r="K35" s="1"/>
    </row>
    <row r="36" spans="1:11" ht="24" customHeight="1">
      <c r="A36" s="34">
        <f t="shared" si="1"/>
        <v>46260</v>
      </c>
      <c r="B36" s="16" t="str">
        <f t="shared" si="0"/>
        <v>水</v>
      </c>
      <c r="C36" s="56"/>
      <c r="D36" s="57"/>
      <c r="E36" s="57"/>
      <c r="F36" s="57"/>
      <c r="G36" s="59"/>
      <c r="H36" s="59"/>
      <c r="I36" s="59"/>
      <c r="J36" s="102"/>
      <c r="K36" s="1"/>
    </row>
    <row r="37" spans="1:11" ht="24" customHeight="1">
      <c r="A37" s="34">
        <f t="shared" si="1"/>
        <v>46261</v>
      </c>
      <c r="B37" s="16" t="str">
        <f t="shared" si="0"/>
        <v>木</v>
      </c>
      <c r="C37" s="56"/>
      <c r="D37" s="57"/>
      <c r="E37" s="57"/>
      <c r="F37" s="58"/>
      <c r="G37" s="56"/>
      <c r="H37" s="58"/>
      <c r="I37" s="59"/>
      <c r="J37" s="102"/>
      <c r="K37" s="1"/>
    </row>
    <row r="38" spans="1:11" ht="24" customHeight="1">
      <c r="A38" s="34">
        <f t="shared" si="1"/>
        <v>46262</v>
      </c>
      <c r="B38" s="16" t="str">
        <f t="shared" si="0"/>
        <v>金</v>
      </c>
      <c r="C38" s="56"/>
      <c r="D38" s="57"/>
      <c r="E38" s="57"/>
      <c r="F38" s="58"/>
      <c r="G38" s="56"/>
      <c r="H38" s="58"/>
      <c r="I38" s="59"/>
      <c r="J38" s="102"/>
      <c r="K38" s="1"/>
    </row>
    <row r="39" spans="1:11" ht="24" customHeight="1">
      <c r="A39" s="34">
        <f t="shared" si="1"/>
        <v>46263</v>
      </c>
      <c r="B39" s="16" t="str">
        <f t="shared" si="0"/>
        <v>土</v>
      </c>
      <c r="C39" s="56"/>
      <c r="D39" s="57"/>
      <c r="E39" s="57"/>
      <c r="F39" s="58"/>
      <c r="G39" s="56"/>
      <c r="H39" s="58"/>
      <c r="I39" s="59"/>
      <c r="J39" s="102"/>
      <c r="K39" s="1"/>
    </row>
    <row r="40" spans="1:11" ht="24" customHeight="1">
      <c r="A40" s="34">
        <f t="shared" si="1"/>
        <v>46264</v>
      </c>
      <c r="B40" s="16" t="str">
        <f t="shared" si="0"/>
        <v>日</v>
      </c>
      <c r="C40" s="58"/>
      <c r="D40" s="59"/>
      <c r="E40" s="59"/>
      <c r="F40" s="56"/>
      <c r="G40" s="59"/>
      <c r="H40" s="59"/>
      <c r="I40" s="59"/>
      <c r="J40" s="102"/>
      <c r="K40" s="1"/>
    </row>
    <row r="41" spans="1:11" ht="24" customHeight="1" thickBot="1">
      <c r="A41" s="35">
        <f t="shared" si="1"/>
        <v>46265</v>
      </c>
      <c r="B41" s="17" t="str">
        <f t="shared" si="0"/>
        <v>月</v>
      </c>
      <c r="C41" s="129"/>
      <c r="D41" s="130"/>
      <c r="E41" s="130"/>
      <c r="F41" s="131"/>
      <c r="G41" s="130"/>
      <c r="H41" s="130"/>
      <c r="I41" s="130"/>
      <c r="J41" s="132"/>
      <c r="K41" s="1"/>
    </row>
    <row r="42" spans="1:11" ht="15" customHeight="1">
      <c r="B42" s="3"/>
      <c r="C42" s="3"/>
      <c r="D42" s="3"/>
      <c r="E42" s="3"/>
      <c r="F42" s="3"/>
      <c r="G42" s="3"/>
      <c r="H42" s="3"/>
      <c r="I42" s="3"/>
      <c r="J42" s="3"/>
      <c r="K42" s="3"/>
    </row>
    <row r="43" spans="1:11" ht="1.5" customHeight="1" thickBot="1">
      <c r="A43" s="4"/>
      <c r="B43" s="3"/>
      <c r="C43" s="3"/>
      <c r="D43" s="3"/>
      <c r="E43" s="3"/>
      <c r="F43" s="3"/>
      <c r="G43" s="3"/>
      <c r="H43" s="3"/>
      <c r="I43" s="3"/>
      <c r="J43" s="3"/>
      <c r="K43" s="3"/>
    </row>
    <row r="44" spans="1:11" ht="13.5" hidden="1" thickBot="1">
      <c r="A44" s="4"/>
      <c r="B44" s="5"/>
      <c r="C44" s="5"/>
      <c r="D44" s="5"/>
      <c r="E44" s="5"/>
      <c r="F44" s="5"/>
      <c r="G44" s="5"/>
      <c r="H44" s="5"/>
      <c r="I44" s="5"/>
      <c r="J44" s="5"/>
      <c r="K44" s="5"/>
    </row>
    <row r="45" spans="1:11" s="2" customFormat="1" ht="24.75" customHeight="1" thickBot="1">
      <c r="A45" s="110" t="s">
        <v>4</v>
      </c>
      <c r="B45" s="110"/>
      <c r="C45" s="110"/>
      <c r="D45" s="111" t="s">
        <v>6</v>
      </c>
      <c r="E45" s="13" t="s">
        <v>9</v>
      </c>
      <c r="F45" s="26" t="s">
        <v>5</v>
      </c>
      <c r="G45" s="60"/>
      <c r="H45" s="110"/>
      <c r="I45" s="20"/>
      <c r="J45" s="33" t="s">
        <v>21</v>
      </c>
    </row>
    <row r="46" spans="1:11" s="2" customFormat="1" ht="24.75" customHeight="1">
      <c r="A46" s="110"/>
      <c r="B46" s="110"/>
      <c r="C46" s="110"/>
      <c r="D46" s="112"/>
      <c r="E46" s="14" t="s">
        <v>12</v>
      </c>
      <c r="F46" s="27" t="s">
        <v>5</v>
      </c>
      <c r="G46" s="60"/>
      <c r="H46" s="110"/>
      <c r="I46" s="20"/>
      <c r="J46" s="107"/>
    </row>
    <row r="47" spans="1:11" s="2" customFormat="1" ht="24.75" customHeight="1" thickBot="1">
      <c r="A47" s="110" t="s">
        <v>4</v>
      </c>
      <c r="B47" s="110"/>
      <c r="C47" s="110"/>
      <c r="D47" s="113" t="s">
        <v>10</v>
      </c>
      <c r="E47" s="78"/>
      <c r="F47" s="28" t="s">
        <v>5</v>
      </c>
      <c r="G47" s="12"/>
      <c r="H47" s="110"/>
      <c r="I47" s="110"/>
      <c r="J47" s="108"/>
    </row>
    <row r="48" spans="1:11" s="2" customFormat="1" ht="9.75" customHeight="1" thickBot="1">
      <c r="A48" s="20"/>
      <c r="B48" s="20"/>
      <c r="C48" s="20"/>
      <c r="D48" s="20"/>
      <c r="E48" s="20"/>
      <c r="F48" s="12"/>
      <c r="G48" s="12"/>
      <c r="H48" s="20"/>
      <c r="I48" s="20"/>
      <c r="J48" s="108"/>
    </row>
    <row r="49" spans="1:11" ht="24.75" customHeight="1" thickTop="1">
      <c r="A49" s="118" t="s">
        <v>24</v>
      </c>
      <c r="B49" s="119"/>
      <c r="C49" s="120"/>
      <c r="D49" s="124" t="s">
        <v>26</v>
      </c>
      <c r="E49" s="125"/>
      <c r="F49" s="126"/>
      <c r="G49" s="48">
        <v>46237</v>
      </c>
      <c r="H49" s="29"/>
      <c r="I49" s="29"/>
      <c r="J49" s="108"/>
      <c r="K49" s="8"/>
    </row>
    <row r="50" spans="1:11" ht="24.75" customHeight="1" thickBot="1">
      <c r="A50" s="121"/>
      <c r="B50" s="122"/>
      <c r="C50" s="123"/>
      <c r="D50" s="127" t="s">
        <v>25</v>
      </c>
      <c r="E50" s="122"/>
      <c r="F50" s="128"/>
      <c r="G50" s="49">
        <v>46239</v>
      </c>
      <c r="H50" s="24"/>
      <c r="I50" s="24"/>
      <c r="J50" s="109"/>
      <c r="K50" s="8"/>
    </row>
    <row r="51" spans="1:11" ht="9" customHeight="1" thickTop="1">
      <c r="A51" s="24"/>
      <c r="B51" s="24"/>
      <c r="C51" s="24"/>
      <c r="D51" s="24"/>
      <c r="E51" s="24"/>
      <c r="F51" s="24"/>
      <c r="G51" s="24"/>
      <c r="H51" s="24"/>
      <c r="I51" s="24"/>
      <c r="J51" s="18"/>
      <c r="K51" s="8"/>
    </row>
    <row r="52" spans="1:11" s="6" customFormat="1" ht="29.25" customHeight="1">
      <c r="A52" s="93" t="s">
        <v>27</v>
      </c>
      <c r="B52" s="94"/>
      <c r="C52" s="94"/>
      <c r="D52" s="94"/>
      <c r="E52" s="94"/>
      <c r="F52" s="94"/>
      <c r="G52" s="94"/>
      <c r="H52" s="94"/>
      <c r="I52" s="94"/>
      <c r="J52" s="94"/>
      <c r="K52" s="25"/>
    </row>
    <row r="53" spans="1:11" s="6" customFormat="1" ht="22.5" customHeight="1">
      <c r="A53" s="94"/>
      <c r="B53" s="94"/>
      <c r="C53" s="94"/>
      <c r="D53" s="94"/>
      <c r="E53" s="94"/>
      <c r="F53" s="94"/>
      <c r="G53" s="94"/>
      <c r="H53" s="94"/>
      <c r="I53" s="94"/>
      <c r="J53" s="94"/>
      <c r="K53" s="25"/>
    </row>
    <row r="54" spans="1:11" s="6" customFormat="1" ht="22.5" customHeight="1">
      <c r="A54" s="94"/>
      <c r="B54" s="94"/>
      <c r="C54" s="94"/>
      <c r="D54" s="94"/>
      <c r="E54" s="94"/>
      <c r="F54" s="94"/>
      <c r="G54" s="94"/>
      <c r="H54" s="94"/>
      <c r="I54" s="94"/>
      <c r="J54" s="94"/>
      <c r="K54" s="25"/>
    </row>
    <row r="55" spans="1:11" s="6" customFormat="1" ht="22.5" customHeight="1">
      <c r="A55" s="94"/>
      <c r="B55" s="94"/>
      <c r="C55" s="94"/>
      <c r="D55" s="94"/>
      <c r="E55" s="94"/>
      <c r="F55" s="94"/>
      <c r="G55" s="94"/>
      <c r="H55" s="94"/>
      <c r="I55" s="94"/>
      <c r="J55" s="94"/>
      <c r="K55" s="25"/>
    </row>
    <row r="56" spans="1:11" s="6" customFormat="1" ht="22.5" customHeight="1">
      <c r="A56" s="94"/>
      <c r="B56" s="94"/>
      <c r="C56" s="94"/>
      <c r="D56" s="94"/>
      <c r="E56" s="94"/>
      <c r="F56" s="94"/>
      <c r="G56" s="94"/>
      <c r="H56" s="94"/>
      <c r="I56" s="94"/>
      <c r="J56" s="94"/>
      <c r="K56" s="25"/>
    </row>
    <row r="57" spans="1:11" s="6" customFormat="1" ht="22.5" customHeight="1">
      <c r="A57" s="94"/>
      <c r="B57" s="94"/>
      <c r="C57" s="94"/>
      <c r="D57" s="94"/>
      <c r="E57" s="94"/>
      <c r="F57" s="94"/>
      <c r="G57" s="94"/>
      <c r="H57" s="94"/>
      <c r="I57" s="94"/>
      <c r="J57" s="94"/>
      <c r="K57" s="25"/>
    </row>
    <row r="58" spans="1:11" s="6" customFormat="1" ht="22.5" customHeight="1">
      <c r="A58" s="94"/>
      <c r="B58" s="94"/>
      <c r="C58" s="94"/>
      <c r="D58" s="94"/>
      <c r="E58" s="94"/>
      <c r="F58" s="94"/>
      <c r="G58" s="94"/>
      <c r="H58" s="94"/>
      <c r="I58" s="94"/>
      <c r="J58" s="94"/>
      <c r="K58" s="25"/>
    </row>
    <row r="59" spans="1:11" s="6" customFormat="1" ht="81.75" customHeight="1">
      <c r="A59" s="94"/>
      <c r="B59" s="94"/>
      <c r="C59" s="94"/>
      <c r="D59" s="94"/>
      <c r="E59" s="94"/>
      <c r="F59" s="94"/>
      <c r="G59" s="94"/>
      <c r="H59" s="94"/>
      <c r="I59" s="94"/>
      <c r="J59" s="94"/>
      <c r="K59" s="25"/>
    </row>
  </sheetData>
  <mergeCells count="121">
    <mergeCell ref="C11:F11"/>
    <mergeCell ref="G11:H11"/>
    <mergeCell ref="I11:J11"/>
    <mergeCell ref="A5:C5"/>
    <mergeCell ref="D5:E5"/>
    <mergeCell ref="A6:E6"/>
    <mergeCell ref="G5:J5"/>
    <mergeCell ref="G6:J6"/>
    <mergeCell ref="A1:E1"/>
    <mergeCell ref="I1:J1"/>
    <mergeCell ref="A2:J2"/>
    <mergeCell ref="A4:C4"/>
    <mergeCell ref="D4:E4"/>
    <mergeCell ref="G4:I4"/>
    <mergeCell ref="A9:A10"/>
    <mergeCell ref="B9:B10"/>
    <mergeCell ref="C9:F10"/>
    <mergeCell ref="G9:H10"/>
    <mergeCell ref="I9:J10"/>
    <mergeCell ref="C14:F14"/>
    <mergeCell ref="G14:H14"/>
    <mergeCell ref="I14:J14"/>
    <mergeCell ref="C15:F15"/>
    <mergeCell ref="G15:H15"/>
    <mergeCell ref="I15:J15"/>
    <mergeCell ref="C12:F12"/>
    <mergeCell ref="G12:H12"/>
    <mergeCell ref="I12:J12"/>
    <mergeCell ref="C13:F13"/>
    <mergeCell ref="G13:H13"/>
    <mergeCell ref="I13:J13"/>
    <mergeCell ref="C18:F18"/>
    <mergeCell ref="G18:H18"/>
    <mergeCell ref="I18:J18"/>
    <mergeCell ref="C19:F19"/>
    <mergeCell ref="G19:H19"/>
    <mergeCell ref="I19:J19"/>
    <mergeCell ref="C16:F16"/>
    <mergeCell ref="G16:H16"/>
    <mergeCell ref="I16:J16"/>
    <mergeCell ref="C17:F17"/>
    <mergeCell ref="G17:H17"/>
    <mergeCell ref="I17:J17"/>
    <mergeCell ref="C23:F23"/>
    <mergeCell ref="G23:H23"/>
    <mergeCell ref="C24:F24"/>
    <mergeCell ref="G24:H24"/>
    <mergeCell ref="I24:J24"/>
    <mergeCell ref="C25:F25"/>
    <mergeCell ref="G25:H25"/>
    <mergeCell ref="I25:J25"/>
    <mergeCell ref="C20:F20"/>
    <mergeCell ref="G20:H20"/>
    <mergeCell ref="C21:F21"/>
    <mergeCell ref="G21:H21"/>
    <mergeCell ref="C22:F22"/>
    <mergeCell ref="G22:H22"/>
    <mergeCell ref="I20:J20"/>
    <mergeCell ref="I22:J22"/>
    <mergeCell ref="I21:J21"/>
    <mergeCell ref="I23:J23"/>
    <mergeCell ref="C28:F28"/>
    <mergeCell ref="G28:H28"/>
    <mergeCell ref="I28:J28"/>
    <mergeCell ref="C29:F29"/>
    <mergeCell ref="G29:H29"/>
    <mergeCell ref="I29:J29"/>
    <mergeCell ref="C26:F26"/>
    <mergeCell ref="G26:H26"/>
    <mergeCell ref="I26:J26"/>
    <mergeCell ref="C27:F27"/>
    <mergeCell ref="G27:H27"/>
    <mergeCell ref="I27:J27"/>
    <mergeCell ref="C32:F32"/>
    <mergeCell ref="G32:H32"/>
    <mergeCell ref="I32:J32"/>
    <mergeCell ref="C33:F33"/>
    <mergeCell ref="G33:H33"/>
    <mergeCell ref="I33:J33"/>
    <mergeCell ref="C30:F30"/>
    <mergeCell ref="G30:H30"/>
    <mergeCell ref="I30:J30"/>
    <mergeCell ref="C31:F31"/>
    <mergeCell ref="G31:H31"/>
    <mergeCell ref="I31:J31"/>
    <mergeCell ref="C36:F36"/>
    <mergeCell ref="G36:H36"/>
    <mergeCell ref="I36:J36"/>
    <mergeCell ref="C37:F37"/>
    <mergeCell ref="G37:H37"/>
    <mergeCell ref="I37:J37"/>
    <mergeCell ref="C34:F34"/>
    <mergeCell ref="G34:H34"/>
    <mergeCell ref="I34:J34"/>
    <mergeCell ref="C35:F35"/>
    <mergeCell ref="G35:H35"/>
    <mergeCell ref="I35:J35"/>
    <mergeCell ref="C40:F40"/>
    <mergeCell ref="G40:H40"/>
    <mergeCell ref="I40:J40"/>
    <mergeCell ref="C41:F41"/>
    <mergeCell ref="G41:H41"/>
    <mergeCell ref="I41:J41"/>
    <mergeCell ref="C38:F38"/>
    <mergeCell ref="G38:H38"/>
    <mergeCell ref="I38:J38"/>
    <mergeCell ref="C39:F39"/>
    <mergeCell ref="G39:H39"/>
    <mergeCell ref="I39:J39"/>
    <mergeCell ref="A52:J59"/>
    <mergeCell ref="A45:C46"/>
    <mergeCell ref="D45:D46"/>
    <mergeCell ref="G45:G46"/>
    <mergeCell ref="H45:H46"/>
    <mergeCell ref="A47:C47"/>
    <mergeCell ref="D47:E47"/>
    <mergeCell ref="H47:I47"/>
    <mergeCell ref="A49:C50"/>
    <mergeCell ref="D49:F49"/>
    <mergeCell ref="D50:F50"/>
    <mergeCell ref="J46:J50"/>
  </mergeCells>
  <phoneticPr fontId="2"/>
  <conditionalFormatting sqref="A11:J41">
    <cfRule type="expression" dxfId="66" priority="1">
      <formula>$B11="祝"</formula>
    </cfRule>
    <cfRule type="expression" dxfId="65" priority="2">
      <formula>$B11="土"</formula>
    </cfRule>
    <cfRule type="expression" dxfId="64" priority="3">
      <formula>$B11="日"</formula>
    </cfRule>
  </conditionalFormatting>
  <conditionalFormatting sqref="D4:E4">
    <cfRule type="expression" dxfId="63" priority="25">
      <formula>$D$4&lt;&gt;""</formula>
    </cfRule>
  </conditionalFormatting>
  <conditionalFormatting sqref="D5:E5">
    <cfRule type="expression" dxfId="62" priority="23">
      <formula>$D$5&lt;&gt;""</formula>
    </cfRule>
  </conditionalFormatting>
  <conditionalFormatting sqref="G5">
    <cfRule type="expression" dxfId="61" priority="8">
      <formula>$G$5&lt;&gt;""</formula>
    </cfRule>
  </conditionalFormatting>
  <conditionalFormatting sqref="G6">
    <cfRule type="expression" dxfId="60" priority="7">
      <formula>$G$6&lt;&gt;""</formula>
    </cfRule>
  </conditionalFormatting>
  <conditionalFormatting sqref="G4:I4">
    <cfRule type="expression" dxfId="59" priority="24">
      <formula>$G$4&lt;&gt;""</formula>
    </cfRule>
  </conditionalFormatting>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9"/>
  <sheetViews>
    <sheetView view="pageBreakPreview" zoomScaleNormal="100" zoomScaleSheetLayoutView="100" workbookViewId="0">
      <selection activeCell="H48" sqref="H48"/>
    </sheetView>
  </sheetViews>
  <sheetFormatPr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 min="13" max="13" width="8.90625"/>
  </cols>
  <sheetData>
    <row r="1" spans="1:13" ht="18" customHeight="1">
      <c r="A1" s="54" t="s">
        <v>22</v>
      </c>
      <c r="B1" s="55"/>
      <c r="C1" s="55"/>
      <c r="D1" s="55"/>
      <c r="E1" s="55"/>
      <c r="I1" s="60" t="s">
        <v>13</v>
      </c>
      <c r="J1" s="60"/>
    </row>
    <row r="2" spans="1:13" ht="20.149999999999999" customHeight="1">
      <c r="A2" s="53">
        <f>EDATE('4月'!$A$2,5)</f>
        <v>46266</v>
      </c>
      <c r="B2" s="53"/>
      <c r="C2" s="53"/>
      <c r="D2" s="53"/>
      <c r="E2" s="53"/>
      <c r="F2" s="53"/>
      <c r="G2" s="53"/>
      <c r="H2" s="53"/>
      <c r="I2" s="53"/>
      <c r="J2" s="53"/>
      <c r="K2" s="7"/>
    </row>
    <row r="3" spans="1:13" ht="13.5" thickBot="1"/>
    <row r="4" spans="1:13" ht="36" customHeight="1">
      <c r="A4" s="62" t="s">
        <v>7</v>
      </c>
      <c r="B4" s="63"/>
      <c r="C4" s="64"/>
      <c r="D4" s="65">
        <f>'4月'!D4:E4</f>
        <v>0</v>
      </c>
      <c r="E4" s="135"/>
      <c r="F4" s="15" t="s">
        <v>2</v>
      </c>
      <c r="G4" s="82">
        <f>'4月'!G4:I4</f>
        <v>0</v>
      </c>
      <c r="H4" s="83"/>
      <c r="I4" s="83"/>
      <c r="J4" s="23" t="s">
        <v>15</v>
      </c>
    </row>
    <row r="5" spans="1:13" ht="49.5" customHeight="1">
      <c r="A5" s="71" t="s">
        <v>29</v>
      </c>
      <c r="B5" s="72"/>
      <c r="C5" s="73"/>
      <c r="D5" s="74">
        <f>'4月'!D5:E5</f>
        <v>0</v>
      </c>
      <c r="E5" s="75"/>
      <c r="F5" s="16" t="s">
        <v>8</v>
      </c>
      <c r="G5" s="136">
        <f>'4月'!G5</f>
        <v>0</v>
      </c>
      <c r="H5" s="137"/>
      <c r="I5" s="137"/>
      <c r="J5" s="75"/>
      <c r="K5" s="9"/>
    </row>
    <row r="6" spans="1:13" ht="50.25" customHeight="1" thickBot="1">
      <c r="A6" s="76" t="s">
        <v>31</v>
      </c>
      <c r="B6" s="77"/>
      <c r="C6" s="77"/>
      <c r="D6" s="77"/>
      <c r="E6" s="78"/>
      <c r="F6" s="17" t="s">
        <v>8</v>
      </c>
      <c r="G6" s="138">
        <f>'4月'!G6</f>
        <v>0</v>
      </c>
      <c r="H6" s="139"/>
      <c r="I6" s="139"/>
      <c r="J6" s="140"/>
      <c r="K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22"/>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46266</v>
      </c>
      <c r="B11" s="37" t="str">
        <f>TEXT(A11,"aaa")</f>
        <v>火</v>
      </c>
      <c r="C11" s="79"/>
      <c r="D11" s="80"/>
      <c r="E11" s="80"/>
      <c r="F11" s="81"/>
      <c r="G11" s="80"/>
      <c r="H11" s="80"/>
      <c r="I11" s="80"/>
      <c r="J11" s="99"/>
      <c r="K11" s="1"/>
      <c r="M11" t="s">
        <v>15</v>
      </c>
    </row>
    <row r="12" spans="1:13" ht="24" customHeight="1">
      <c r="A12" s="34">
        <f>A11+1</f>
        <v>46267</v>
      </c>
      <c r="B12" s="16" t="str">
        <f>TEXT(A12,"aaa")</f>
        <v>水</v>
      </c>
      <c r="C12" s="56"/>
      <c r="D12" s="57"/>
      <c r="E12" s="57"/>
      <c r="F12" s="58"/>
      <c r="G12" s="59"/>
      <c r="H12" s="59"/>
      <c r="I12" s="100"/>
      <c r="J12" s="101"/>
      <c r="K12" s="1"/>
      <c r="M12" t="s">
        <v>16</v>
      </c>
    </row>
    <row r="13" spans="1:13" ht="24" customHeight="1">
      <c r="A13" s="34">
        <f>A12+1</f>
        <v>46268</v>
      </c>
      <c r="B13" s="16" t="str">
        <f t="shared" ref="B13:B40" si="0">TEXT(A13,"aaa")</f>
        <v>木</v>
      </c>
      <c r="C13" s="58"/>
      <c r="D13" s="59"/>
      <c r="E13" s="59"/>
      <c r="F13" s="56"/>
      <c r="G13" s="59"/>
      <c r="H13" s="59"/>
      <c r="I13" s="59"/>
      <c r="J13" s="102"/>
      <c r="K13" s="1"/>
      <c r="M13" t="s">
        <v>23</v>
      </c>
    </row>
    <row r="14" spans="1:13" ht="24" customHeight="1">
      <c r="A14" s="34">
        <f t="shared" ref="A14:A40" si="1">A13+1</f>
        <v>46269</v>
      </c>
      <c r="B14" s="16" t="str">
        <f t="shared" si="0"/>
        <v>金</v>
      </c>
      <c r="C14" s="56"/>
      <c r="D14" s="57"/>
      <c r="E14" s="57"/>
      <c r="F14" s="57"/>
      <c r="G14" s="59"/>
      <c r="H14" s="59"/>
      <c r="I14" s="59"/>
      <c r="J14" s="102"/>
      <c r="K14" s="1"/>
      <c r="M14" t="s">
        <v>17</v>
      </c>
    </row>
    <row r="15" spans="1:13" ht="24" customHeight="1">
      <c r="A15" s="34">
        <f t="shared" si="1"/>
        <v>46270</v>
      </c>
      <c r="B15" s="16" t="str">
        <f t="shared" si="0"/>
        <v>土</v>
      </c>
      <c r="C15" s="56"/>
      <c r="D15" s="57"/>
      <c r="E15" s="57"/>
      <c r="F15" s="57"/>
      <c r="G15" s="59"/>
      <c r="H15" s="59"/>
      <c r="I15" s="59"/>
      <c r="J15" s="102"/>
      <c r="K15" s="1"/>
      <c r="M15" t="s">
        <v>18</v>
      </c>
    </row>
    <row r="16" spans="1:13" ht="24" customHeight="1">
      <c r="A16" s="34">
        <f t="shared" si="1"/>
        <v>46271</v>
      </c>
      <c r="B16" s="16" t="str">
        <f t="shared" si="0"/>
        <v>日</v>
      </c>
      <c r="C16" s="56"/>
      <c r="D16" s="57"/>
      <c r="E16" s="57"/>
      <c r="F16" s="57"/>
      <c r="G16" s="59"/>
      <c r="H16" s="59"/>
      <c r="I16" s="59"/>
      <c r="J16" s="102"/>
      <c r="K16" s="1"/>
      <c r="M16" t="s">
        <v>19</v>
      </c>
    </row>
    <row r="17" spans="1:13" ht="24" customHeight="1">
      <c r="A17" s="34">
        <f t="shared" si="1"/>
        <v>46272</v>
      </c>
      <c r="B17" s="16" t="str">
        <f t="shared" si="0"/>
        <v>月</v>
      </c>
      <c r="C17" s="56"/>
      <c r="D17" s="57"/>
      <c r="E17" s="57"/>
      <c r="F17" s="57"/>
      <c r="G17" s="59"/>
      <c r="H17" s="59"/>
      <c r="I17" s="59"/>
      <c r="J17" s="102"/>
      <c r="K17" s="1"/>
      <c r="M17" t="s">
        <v>20</v>
      </c>
    </row>
    <row r="18" spans="1:13" ht="24" customHeight="1">
      <c r="A18" s="34">
        <f t="shared" si="1"/>
        <v>46273</v>
      </c>
      <c r="B18" s="16" t="str">
        <f t="shared" si="0"/>
        <v>火</v>
      </c>
      <c r="C18" s="56"/>
      <c r="D18" s="57"/>
      <c r="E18" s="57"/>
      <c r="F18" s="57"/>
      <c r="G18" s="59"/>
      <c r="H18" s="59"/>
      <c r="I18" s="56"/>
      <c r="J18" s="103"/>
      <c r="K18" s="1"/>
    </row>
    <row r="19" spans="1:13" ht="24" customHeight="1">
      <c r="A19" s="34">
        <f t="shared" si="1"/>
        <v>46274</v>
      </c>
      <c r="B19" s="16" t="str">
        <f t="shared" si="0"/>
        <v>水</v>
      </c>
      <c r="C19" s="58"/>
      <c r="D19" s="59"/>
      <c r="E19" s="59"/>
      <c r="F19" s="56"/>
      <c r="G19" s="59"/>
      <c r="H19" s="59"/>
      <c r="I19" s="59"/>
      <c r="J19" s="102"/>
      <c r="K19" s="1"/>
    </row>
    <row r="20" spans="1:13" ht="24" customHeight="1">
      <c r="A20" s="34">
        <f t="shared" si="1"/>
        <v>46275</v>
      </c>
      <c r="B20" s="16" t="str">
        <f t="shared" si="0"/>
        <v>木</v>
      </c>
      <c r="C20" s="56"/>
      <c r="D20" s="57"/>
      <c r="E20" s="57"/>
      <c r="F20" s="57"/>
      <c r="G20" s="59"/>
      <c r="H20" s="59"/>
      <c r="I20" s="59"/>
      <c r="J20" s="102"/>
      <c r="K20" s="1"/>
    </row>
    <row r="21" spans="1:13" ht="24" customHeight="1">
      <c r="A21" s="34">
        <f t="shared" si="1"/>
        <v>46276</v>
      </c>
      <c r="B21" s="16" t="str">
        <f t="shared" si="0"/>
        <v>金</v>
      </c>
      <c r="C21" s="58"/>
      <c r="D21" s="59"/>
      <c r="E21" s="59"/>
      <c r="F21" s="56"/>
      <c r="G21" s="59"/>
      <c r="H21" s="59"/>
      <c r="I21" s="59"/>
      <c r="J21" s="102"/>
      <c r="K21" s="1"/>
    </row>
    <row r="22" spans="1:13" ht="24" customHeight="1">
      <c r="A22" s="34">
        <f t="shared" si="1"/>
        <v>46277</v>
      </c>
      <c r="B22" s="16" t="str">
        <f t="shared" si="0"/>
        <v>土</v>
      </c>
      <c r="C22" s="56"/>
      <c r="D22" s="57"/>
      <c r="E22" s="57"/>
      <c r="F22" s="57"/>
      <c r="G22" s="59"/>
      <c r="H22" s="59"/>
      <c r="I22" s="56"/>
      <c r="J22" s="103"/>
      <c r="K22" s="1"/>
    </row>
    <row r="23" spans="1:13" ht="24" customHeight="1">
      <c r="A23" s="34">
        <f t="shared" si="1"/>
        <v>46278</v>
      </c>
      <c r="B23" s="16" t="str">
        <f t="shared" si="0"/>
        <v>日</v>
      </c>
      <c r="C23" s="56"/>
      <c r="D23" s="57"/>
      <c r="E23" s="57"/>
      <c r="F23" s="58"/>
      <c r="G23" s="56"/>
      <c r="H23" s="58"/>
      <c r="I23" s="59"/>
      <c r="J23" s="102"/>
      <c r="K23" s="1"/>
    </row>
    <row r="24" spans="1:13" ht="24" customHeight="1">
      <c r="A24" s="34">
        <f t="shared" si="1"/>
        <v>46279</v>
      </c>
      <c r="B24" s="16" t="str">
        <f t="shared" si="0"/>
        <v>月</v>
      </c>
      <c r="C24" s="56"/>
      <c r="D24" s="57"/>
      <c r="E24" s="57"/>
      <c r="F24" s="57"/>
      <c r="G24" s="61"/>
      <c r="H24" s="58"/>
      <c r="I24" s="56"/>
      <c r="J24" s="103"/>
      <c r="K24" s="1"/>
    </row>
    <row r="25" spans="1:13" ht="24" customHeight="1">
      <c r="A25" s="34">
        <f t="shared" si="1"/>
        <v>46280</v>
      </c>
      <c r="B25" s="16" t="str">
        <f t="shared" si="0"/>
        <v>火</v>
      </c>
      <c r="C25" s="56"/>
      <c r="D25" s="57"/>
      <c r="E25" s="57"/>
      <c r="F25" s="57"/>
      <c r="G25" s="61"/>
      <c r="H25" s="58"/>
      <c r="I25" s="106"/>
      <c r="J25" s="103"/>
      <c r="K25" s="1"/>
    </row>
    <row r="26" spans="1:13" ht="24" customHeight="1">
      <c r="A26" s="34">
        <f t="shared" si="1"/>
        <v>46281</v>
      </c>
      <c r="B26" s="16" t="str">
        <f t="shared" si="0"/>
        <v>水</v>
      </c>
      <c r="C26" s="56"/>
      <c r="D26" s="57"/>
      <c r="E26" s="57"/>
      <c r="F26" s="57"/>
      <c r="G26" s="61"/>
      <c r="H26" s="58"/>
      <c r="I26" s="106"/>
      <c r="J26" s="103"/>
      <c r="K26" s="1"/>
    </row>
    <row r="27" spans="1:13" ht="24" customHeight="1">
      <c r="A27" s="34">
        <f t="shared" si="1"/>
        <v>46282</v>
      </c>
      <c r="B27" s="16" t="str">
        <f t="shared" si="0"/>
        <v>木</v>
      </c>
      <c r="C27" s="56"/>
      <c r="D27" s="57"/>
      <c r="E27" s="57"/>
      <c r="F27" s="57"/>
      <c r="G27" s="59"/>
      <c r="H27" s="59"/>
      <c r="I27" s="56"/>
      <c r="J27" s="103"/>
      <c r="K27" s="1"/>
    </row>
    <row r="28" spans="1:13" ht="24" customHeight="1">
      <c r="A28" s="34">
        <f t="shared" si="1"/>
        <v>46283</v>
      </c>
      <c r="B28" s="16" t="str">
        <f t="shared" si="0"/>
        <v>金</v>
      </c>
      <c r="C28" s="58"/>
      <c r="D28" s="59"/>
      <c r="E28" s="59"/>
      <c r="F28" s="56"/>
      <c r="G28" s="59"/>
      <c r="H28" s="59"/>
      <c r="I28" s="59"/>
      <c r="J28" s="102"/>
      <c r="K28" s="1"/>
    </row>
    <row r="29" spans="1:13" ht="24" customHeight="1">
      <c r="A29" s="34">
        <f t="shared" si="1"/>
        <v>46284</v>
      </c>
      <c r="B29" s="16" t="str">
        <f t="shared" si="0"/>
        <v>土</v>
      </c>
      <c r="C29" s="56"/>
      <c r="D29" s="57"/>
      <c r="E29" s="57"/>
      <c r="F29" s="57"/>
      <c r="G29" s="59"/>
      <c r="H29" s="59"/>
      <c r="I29" s="59"/>
      <c r="J29" s="102"/>
      <c r="K29" s="1"/>
    </row>
    <row r="30" spans="1:13" ht="24" customHeight="1">
      <c r="A30" s="34">
        <f t="shared" si="1"/>
        <v>46285</v>
      </c>
      <c r="B30" s="16" t="str">
        <f t="shared" si="0"/>
        <v>日</v>
      </c>
      <c r="C30" s="56"/>
      <c r="D30" s="57"/>
      <c r="E30" s="57"/>
      <c r="F30" s="58"/>
      <c r="G30" s="56"/>
      <c r="H30" s="58"/>
      <c r="I30" s="59"/>
      <c r="J30" s="102"/>
      <c r="K30" s="1"/>
    </row>
    <row r="31" spans="1:13" ht="24" customHeight="1">
      <c r="A31" s="34">
        <f t="shared" si="1"/>
        <v>46286</v>
      </c>
      <c r="B31" s="16" t="s">
        <v>32</v>
      </c>
      <c r="C31" s="56"/>
      <c r="D31" s="57"/>
      <c r="E31" s="57"/>
      <c r="F31" s="58"/>
      <c r="G31" s="56"/>
      <c r="H31" s="58"/>
      <c r="I31" s="59"/>
      <c r="J31" s="102"/>
      <c r="K31" s="1"/>
    </row>
    <row r="32" spans="1:13" ht="24" customHeight="1">
      <c r="A32" s="34">
        <f t="shared" si="1"/>
        <v>46287</v>
      </c>
      <c r="B32" s="16" t="s">
        <v>32</v>
      </c>
      <c r="C32" s="56"/>
      <c r="D32" s="57"/>
      <c r="E32" s="57"/>
      <c r="F32" s="57"/>
      <c r="G32" s="59"/>
      <c r="H32" s="59"/>
      <c r="I32" s="59"/>
      <c r="J32" s="102"/>
      <c r="K32" s="1"/>
    </row>
    <row r="33" spans="1:13" ht="24" customHeight="1">
      <c r="A33" s="34">
        <f t="shared" si="1"/>
        <v>46288</v>
      </c>
      <c r="B33" s="16" t="s">
        <v>32</v>
      </c>
      <c r="C33" s="56"/>
      <c r="D33" s="57"/>
      <c r="E33" s="57"/>
      <c r="F33" s="57"/>
      <c r="G33" s="59"/>
      <c r="H33" s="59"/>
      <c r="I33" s="59"/>
      <c r="J33" s="102"/>
      <c r="K33" s="1"/>
    </row>
    <row r="34" spans="1:13" ht="24" customHeight="1">
      <c r="A34" s="34">
        <f t="shared" si="1"/>
        <v>46289</v>
      </c>
      <c r="B34" s="16" t="str">
        <f t="shared" si="0"/>
        <v>木</v>
      </c>
      <c r="C34" s="56"/>
      <c r="D34" s="57"/>
      <c r="E34" s="57"/>
      <c r="F34" s="57"/>
      <c r="G34" s="59"/>
      <c r="H34" s="59"/>
      <c r="I34" s="59"/>
      <c r="J34" s="102"/>
      <c r="K34" s="1"/>
    </row>
    <row r="35" spans="1:13" ht="24" customHeight="1">
      <c r="A35" s="34">
        <f t="shared" si="1"/>
        <v>46290</v>
      </c>
      <c r="B35" s="16" t="str">
        <f t="shared" si="0"/>
        <v>金</v>
      </c>
      <c r="C35" s="58"/>
      <c r="D35" s="59"/>
      <c r="E35" s="59"/>
      <c r="F35" s="56"/>
      <c r="G35" s="59"/>
      <c r="H35" s="59"/>
      <c r="I35" s="56"/>
      <c r="J35" s="103"/>
      <c r="K35" s="1"/>
    </row>
    <row r="36" spans="1:13" ht="24" customHeight="1">
      <c r="A36" s="34">
        <f t="shared" si="1"/>
        <v>46291</v>
      </c>
      <c r="B36" s="16" t="str">
        <f t="shared" si="0"/>
        <v>土</v>
      </c>
      <c r="C36" s="56"/>
      <c r="D36" s="57"/>
      <c r="E36" s="57"/>
      <c r="F36" s="57"/>
      <c r="G36" s="59"/>
      <c r="H36" s="59"/>
      <c r="I36" s="59"/>
      <c r="J36" s="102"/>
      <c r="K36" s="1"/>
    </row>
    <row r="37" spans="1:13" ht="24" customHeight="1">
      <c r="A37" s="34">
        <f t="shared" si="1"/>
        <v>46292</v>
      </c>
      <c r="B37" s="16" t="str">
        <f t="shared" si="0"/>
        <v>日</v>
      </c>
      <c r="C37" s="56"/>
      <c r="D37" s="57"/>
      <c r="E37" s="57"/>
      <c r="F37" s="58"/>
      <c r="G37" s="56"/>
      <c r="H37" s="58"/>
      <c r="I37" s="59"/>
      <c r="J37" s="102"/>
      <c r="K37" s="1"/>
    </row>
    <row r="38" spans="1:13" ht="24" customHeight="1">
      <c r="A38" s="34">
        <f t="shared" si="1"/>
        <v>46293</v>
      </c>
      <c r="B38" s="16" t="str">
        <f t="shared" si="0"/>
        <v>月</v>
      </c>
      <c r="C38" s="56"/>
      <c r="D38" s="57"/>
      <c r="E38" s="57"/>
      <c r="F38" s="58"/>
      <c r="G38" s="56"/>
      <c r="H38" s="58"/>
      <c r="I38" s="59"/>
      <c r="J38" s="102"/>
      <c r="K38" s="1"/>
    </row>
    <row r="39" spans="1:13" ht="24" customHeight="1">
      <c r="A39" s="34">
        <f t="shared" si="1"/>
        <v>46294</v>
      </c>
      <c r="B39" s="16" t="str">
        <f t="shared" si="0"/>
        <v>火</v>
      </c>
      <c r="C39" s="56"/>
      <c r="D39" s="57"/>
      <c r="E39" s="57"/>
      <c r="F39" s="58"/>
      <c r="G39" s="56"/>
      <c r="H39" s="58"/>
      <c r="I39" s="59"/>
      <c r="J39" s="102"/>
      <c r="K39" s="1"/>
    </row>
    <row r="40" spans="1:13" ht="24" customHeight="1" thickBot="1">
      <c r="A40" s="35">
        <f t="shared" si="1"/>
        <v>46295</v>
      </c>
      <c r="B40" s="17" t="str">
        <f t="shared" si="0"/>
        <v>水</v>
      </c>
      <c r="C40" s="116"/>
      <c r="D40" s="114"/>
      <c r="E40" s="114"/>
      <c r="F40" s="117"/>
      <c r="G40" s="114"/>
      <c r="H40" s="114"/>
      <c r="I40" s="114"/>
      <c r="J40" s="115"/>
      <c r="K40" s="1"/>
    </row>
    <row r="41" spans="1:13" ht="15" customHeight="1">
      <c r="B41" s="3"/>
      <c r="C41" s="3"/>
      <c r="D41" s="3"/>
      <c r="E41" s="3"/>
      <c r="F41" s="3"/>
      <c r="G41" s="3"/>
      <c r="H41" s="3"/>
      <c r="I41" s="3"/>
      <c r="J41" s="3"/>
      <c r="K41" s="3"/>
    </row>
    <row r="42" spans="1:13" ht="1.5" customHeight="1" thickBot="1">
      <c r="A42" s="4"/>
      <c r="B42" s="3"/>
      <c r="C42" s="3"/>
      <c r="D42" s="3"/>
      <c r="E42" s="3"/>
      <c r="F42" s="3"/>
      <c r="G42" s="3"/>
      <c r="H42" s="3"/>
      <c r="I42" s="3"/>
      <c r="J42" s="3"/>
      <c r="K42" s="3"/>
    </row>
    <row r="43" spans="1:13" ht="13.5" hidden="1" thickBot="1">
      <c r="A43" s="4"/>
      <c r="B43" s="5"/>
      <c r="C43" s="5"/>
      <c r="D43" s="5"/>
      <c r="E43" s="5"/>
      <c r="F43" s="5"/>
      <c r="G43" s="5"/>
      <c r="H43" s="5"/>
      <c r="I43" s="5"/>
      <c r="J43" s="5"/>
      <c r="K43" s="5"/>
    </row>
    <row r="44" spans="1:13" s="2" customFormat="1" ht="24.75" customHeight="1" thickBot="1">
      <c r="A44" s="110" t="s">
        <v>4</v>
      </c>
      <c r="B44" s="110"/>
      <c r="C44" s="110"/>
      <c r="D44" s="111" t="s">
        <v>6</v>
      </c>
      <c r="E44" s="13" t="s">
        <v>9</v>
      </c>
      <c r="F44" s="26" t="s">
        <v>5</v>
      </c>
      <c r="G44" s="60"/>
      <c r="H44" s="110"/>
      <c r="I44" s="20"/>
      <c r="J44" s="33" t="s">
        <v>21</v>
      </c>
      <c r="M44"/>
    </row>
    <row r="45" spans="1:13" s="2" customFormat="1" ht="24.75" customHeight="1">
      <c r="A45" s="110"/>
      <c r="B45" s="110"/>
      <c r="C45" s="110"/>
      <c r="D45" s="112"/>
      <c r="E45" s="14" t="s">
        <v>12</v>
      </c>
      <c r="F45" s="27" t="s">
        <v>5</v>
      </c>
      <c r="G45" s="60"/>
      <c r="H45" s="110"/>
      <c r="I45" s="20"/>
      <c r="J45" s="107"/>
    </row>
    <row r="46" spans="1:13" s="2" customFormat="1" ht="24.75" customHeight="1" thickBot="1">
      <c r="A46" s="110" t="s">
        <v>4</v>
      </c>
      <c r="B46" s="110"/>
      <c r="C46" s="110"/>
      <c r="D46" s="113" t="s">
        <v>10</v>
      </c>
      <c r="E46" s="78"/>
      <c r="F46" s="28" t="s">
        <v>5</v>
      </c>
      <c r="G46" s="12"/>
      <c r="H46" s="110"/>
      <c r="I46" s="110"/>
      <c r="J46" s="108"/>
    </row>
    <row r="47" spans="1:13" s="2" customFormat="1" ht="9.75" customHeight="1" thickBot="1">
      <c r="A47" s="20"/>
      <c r="B47" s="20"/>
      <c r="C47" s="20"/>
      <c r="D47" s="20"/>
      <c r="E47" s="20"/>
      <c r="F47" s="12"/>
      <c r="G47" s="12"/>
      <c r="H47" s="20"/>
      <c r="I47" s="20"/>
      <c r="J47" s="108"/>
    </row>
    <row r="48" spans="1:13" ht="24.75" customHeight="1" thickTop="1">
      <c r="A48" s="118" t="s">
        <v>24</v>
      </c>
      <c r="B48" s="119"/>
      <c r="C48" s="120"/>
      <c r="D48" s="124" t="s">
        <v>26</v>
      </c>
      <c r="E48" s="125"/>
      <c r="F48" s="126"/>
      <c r="G48" s="48">
        <v>46267</v>
      </c>
      <c r="H48" s="29"/>
      <c r="I48" s="29"/>
      <c r="J48" s="108"/>
      <c r="K48" s="8"/>
      <c r="M48" s="2"/>
    </row>
    <row r="49" spans="1:13" ht="24.75" customHeight="1" thickBot="1">
      <c r="A49" s="121"/>
      <c r="B49" s="122"/>
      <c r="C49" s="123"/>
      <c r="D49" s="127" t="s">
        <v>25</v>
      </c>
      <c r="E49" s="122"/>
      <c r="F49" s="128"/>
      <c r="G49" s="49">
        <v>46272</v>
      </c>
      <c r="H49" s="24"/>
      <c r="I49" s="24"/>
      <c r="J49" s="109"/>
      <c r="K49" s="8"/>
    </row>
    <row r="50" spans="1:13" ht="5.25" customHeight="1" thickTop="1">
      <c r="A50" s="24"/>
      <c r="B50" s="24"/>
      <c r="C50" s="24"/>
      <c r="D50" s="24"/>
      <c r="E50" s="24"/>
      <c r="F50" s="24"/>
      <c r="G50" s="24"/>
      <c r="H50" s="24"/>
      <c r="I50" s="24"/>
      <c r="J50" s="18"/>
      <c r="K50" s="8"/>
    </row>
    <row r="51" spans="1:13" s="6" customFormat="1" ht="29.25" customHeight="1">
      <c r="A51" s="93" t="s">
        <v>27</v>
      </c>
      <c r="B51" s="94"/>
      <c r="C51" s="94"/>
      <c r="D51" s="94"/>
      <c r="E51" s="94"/>
      <c r="F51" s="94"/>
      <c r="G51" s="94"/>
      <c r="H51" s="94"/>
      <c r="I51" s="94"/>
      <c r="J51" s="94"/>
      <c r="K51" s="25"/>
      <c r="M51"/>
    </row>
    <row r="52" spans="1:13" s="6" customFormat="1" ht="22.5" customHeight="1">
      <c r="A52" s="94"/>
      <c r="B52" s="94"/>
      <c r="C52" s="94"/>
      <c r="D52" s="94"/>
      <c r="E52" s="94"/>
      <c r="F52" s="94"/>
      <c r="G52" s="94"/>
      <c r="H52" s="94"/>
      <c r="I52" s="94"/>
      <c r="J52" s="94"/>
      <c r="K52" s="25"/>
    </row>
    <row r="53" spans="1:13" s="6" customFormat="1" ht="22.5" customHeight="1">
      <c r="A53" s="94"/>
      <c r="B53" s="94"/>
      <c r="C53" s="94"/>
      <c r="D53" s="94"/>
      <c r="E53" s="94"/>
      <c r="F53" s="94"/>
      <c r="G53" s="94"/>
      <c r="H53" s="94"/>
      <c r="I53" s="94"/>
      <c r="J53" s="94"/>
      <c r="K53" s="25"/>
    </row>
    <row r="54" spans="1:13" s="6" customFormat="1" ht="22.5" customHeight="1">
      <c r="A54" s="94"/>
      <c r="B54" s="94"/>
      <c r="C54" s="94"/>
      <c r="D54" s="94"/>
      <c r="E54" s="94"/>
      <c r="F54" s="94"/>
      <c r="G54" s="94"/>
      <c r="H54" s="94"/>
      <c r="I54" s="94"/>
      <c r="J54" s="94"/>
      <c r="K54" s="25"/>
    </row>
    <row r="55" spans="1:13" s="6" customFormat="1" ht="22.5" customHeight="1">
      <c r="A55" s="94"/>
      <c r="B55" s="94"/>
      <c r="C55" s="94"/>
      <c r="D55" s="94"/>
      <c r="E55" s="94"/>
      <c r="F55" s="94"/>
      <c r="G55" s="94"/>
      <c r="H55" s="94"/>
      <c r="I55" s="94"/>
      <c r="J55" s="94"/>
      <c r="K55" s="25"/>
    </row>
    <row r="56" spans="1:13" s="6" customFormat="1" ht="22.5" customHeight="1">
      <c r="A56" s="94"/>
      <c r="B56" s="94"/>
      <c r="C56" s="94"/>
      <c r="D56" s="94"/>
      <c r="E56" s="94"/>
      <c r="F56" s="94"/>
      <c r="G56" s="94"/>
      <c r="H56" s="94"/>
      <c r="I56" s="94"/>
      <c r="J56" s="94"/>
      <c r="K56" s="25"/>
    </row>
    <row r="57" spans="1:13" s="6" customFormat="1" ht="22.5" customHeight="1">
      <c r="A57" s="94"/>
      <c r="B57" s="94"/>
      <c r="C57" s="94"/>
      <c r="D57" s="94"/>
      <c r="E57" s="94"/>
      <c r="F57" s="94"/>
      <c r="G57" s="94"/>
      <c r="H57" s="94"/>
      <c r="I57" s="94"/>
      <c r="J57" s="94"/>
      <c r="K57" s="25"/>
    </row>
    <row r="58" spans="1:13" s="6" customFormat="1" ht="80.25" customHeight="1">
      <c r="A58" s="94"/>
      <c r="B58" s="94"/>
      <c r="C58" s="94"/>
      <c r="D58" s="94"/>
      <c r="E58" s="94"/>
      <c r="F58" s="94"/>
      <c r="G58" s="94"/>
      <c r="H58" s="94"/>
      <c r="I58" s="94"/>
      <c r="J58" s="94"/>
      <c r="K58" s="25"/>
    </row>
    <row r="59" spans="1:13" ht="16.5">
      <c r="M59" s="6"/>
    </row>
  </sheetData>
  <mergeCells count="118">
    <mergeCell ref="C11:F11"/>
    <mergeCell ref="G11:H11"/>
    <mergeCell ref="I11:J11"/>
    <mergeCell ref="A5:C5"/>
    <mergeCell ref="D5:E5"/>
    <mergeCell ref="A6:E6"/>
    <mergeCell ref="G5:J5"/>
    <mergeCell ref="G6:J6"/>
    <mergeCell ref="A1:E1"/>
    <mergeCell ref="I1:J1"/>
    <mergeCell ref="A2:J2"/>
    <mergeCell ref="A4:C4"/>
    <mergeCell ref="D4:E4"/>
    <mergeCell ref="G4:I4"/>
    <mergeCell ref="A9:A10"/>
    <mergeCell ref="B9:B10"/>
    <mergeCell ref="C9:F10"/>
    <mergeCell ref="G9:H10"/>
    <mergeCell ref="I9:J10"/>
    <mergeCell ref="C14:F14"/>
    <mergeCell ref="G14:H14"/>
    <mergeCell ref="I14:J14"/>
    <mergeCell ref="C15:F15"/>
    <mergeCell ref="G15:H15"/>
    <mergeCell ref="I15:J15"/>
    <mergeCell ref="C12:F12"/>
    <mergeCell ref="G12:H12"/>
    <mergeCell ref="I12:J12"/>
    <mergeCell ref="C13:F13"/>
    <mergeCell ref="G13:H13"/>
    <mergeCell ref="I13:J13"/>
    <mergeCell ref="C18:F18"/>
    <mergeCell ref="G18:H18"/>
    <mergeCell ref="I18:J18"/>
    <mergeCell ref="C19:F19"/>
    <mergeCell ref="G19:H19"/>
    <mergeCell ref="I19:J19"/>
    <mergeCell ref="C16:F16"/>
    <mergeCell ref="G16:H16"/>
    <mergeCell ref="I16:J16"/>
    <mergeCell ref="C17:F17"/>
    <mergeCell ref="G17:H17"/>
    <mergeCell ref="I17:J17"/>
    <mergeCell ref="C22:F22"/>
    <mergeCell ref="G22:H22"/>
    <mergeCell ref="I22:J22"/>
    <mergeCell ref="C23:F23"/>
    <mergeCell ref="G23:H23"/>
    <mergeCell ref="I23:J23"/>
    <mergeCell ref="C20:F20"/>
    <mergeCell ref="G20:H20"/>
    <mergeCell ref="I20:J20"/>
    <mergeCell ref="C21:F21"/>
    <mergeCell ref="G21:H21"/>
    <mergeCell ref="I21:J21"/>
    <mergeCell ref="C26:F26"/>
    <mergeCell ref="G26:H26"/>
    <mergeCell ref="I26:J26"/>
    <mergeCell ref="C27:F27"/>
    <mergeCell ref="G27:H27"/>
    <mergeCell ref="I27:J27"/>
    <mergeCell ref="C24:F24"/>
    <mergeCell ref="G24:H24"/>
    <mergeCell ref="I24:J24"/>
    <mergeCell ref="C25:F25"/>
    <mergeCell ref="G25:H25"/>
    <mergeCell ref="I25:J25"/>
    <mergeCell ref="C30:F30"/>
    <mergeCell ref="G30:H30"/>
    <mergeCell ref="I30:J30"/>
    <mergeCell ref="C31:F31"/>
    <mergeCell ref="G31:H31"/>
    <mergeCell ref="I31:J31"/>
    <mergeCell ref="C28:F28"/>
    <mergeCell ref="G28:H28"/>
    <mergeCell ref="I28:J28"/>
    <mergeCell ref="C29:F29"/>
    <mergeCell ref="G29:H29"/>
    <mergeCell ref="I29:J29"/>
    <mergeCell ref="C34:F34"/>
    <mergeCell ref="G34:H34"/>
    <mergeCell ref="I34:J34"/>
    <mergeCell ref="C35:F35"/>
    <mergeCell ref="G35:H35"/>
    <mergeCell ref="I35:J35"/>
    <mergeCell ref="C32:F32"/>
    <mergeCell ref="G32:H32"/>
    <mergeCell ref="I32:J32"/>
    <mergeCell ref="C33:F33"/>
    <mergeCell ref="G33:H33"/>
    <mergeCell ref="I33:J33"/>
    <mergeCell ref="C38:F38"/>
    <mergeCell ref="G38:H38"/>
    <mergeCell ref="I38:J38"/>
    <mergeCell ref="C39:F39"/>
    <mergeCell ref="G39:H39"/>
    <mergeCell ref="I39:J39"/>
    <mergeCell ref="C36:F36"/>
    <mergeCell ref="G36:H36"/>
    <mergeCell ref="I36:J36"/>
    <mergeCell ref="C37:F37"/>
    <mergeCell ref="G37:H37"/>
    <mergeCell ref="I37:J37"/>
    <mergeCell ref="H46:I46"/>
    <mergeCell ref="A51:J58"/>
    <mergeCell ref="C40:F40"/>
    <mergeCell ref="G40:H40"/>
    <mergeCell ref="I40:J40"/>
    <mergeCell ref="A44:C45"/>
    <mergeCell ref="D44:D45"/>
    <mergeCell ref="G44:G45"/>
    <mergeCell ref="H44:H45"/>
    <mergeCell ref="A46:C46"/>
    <mergeCell ref="D46:E46"/>
    <mergeCell ref="A48:C49"/>
    <mergeCell ref="D48:F48"/>
    <mergeCell ref="D49:F49"/>
    <mergeCell ref="J45:J49"/>
  </mergeCells>
  <phoneticPr fontId="2"/>
  <conditionalFormatting sqref="A11:J40">
    <cfRule type="expression" dxfId="58" priority="1">
      <formula>$B11="祝"</formula>
    </cfRule>
    <cfRule type="expression" dxfId="57" priority="2">
      <formula>$B11="土"</formula>
    </cfRule>
    <cfRule type="expression" dxfId="56" priority="3">
      <formula>$B11="日"</formula>
    </cfRule>
  </conditionalFormatting>
  <conditionalFormatting sqref="D4:E4">
    <cfRule type="expression" dxfId="55" priority="26">
      <formula>$D$4&lt;&gt;""</formula>
    </cfRule>
  </conditionalFormatting>
  <conditionalFormatting sqref="D5:E5">
    <cfRule type="expression" dxfId="54" priority="24">
      <formula>$D$5&lt;&gt;""</formula>
    </cfRule>
  </conditionalFormatting>
  <conditionalFormatting sqref="G5">
    <cfRule type="expression" dxfId="53" priority="5">
      <formula>$G$5&lt;&gt;""</formula>
    </cfRule>
  </conditionalFormatting>
  <conditionalFormatting sqref="G6">
    <cfRule type="expression" dxfId="52" priority="4">
      <formula>$G$6&lt;&gt;""</formula>
    </cfRule>
  </conditionalFormatting>
  <conditionalFormatting sqref="G4:I4">
    <cfRule type="expression" dxfId="51" priority="25">
      <formula>$G$4&lt;&gt;""</formula>
    </cfRule>
  </conditionalFormatting>
  <printOptions horizontalCentered="1" verticalCentered="1"/>
  <pageMargins left="0.39370078740157483" right="0.39370078740157483" top="0.39370078740157483" bottom="0.39370078740157483" header="0.31496062992125984" footer="0.31496062992125984"/>
  <pageSetup paperSize="9" scale="6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59"/>
  <sheetViews>
    <sheetView view="pageBreakPreview" zoomScaleNormal="100" zoomScaleSheetLayoutView="100" workbookViewId="0">
      <selection activeCell="G49" sqref="G49"/>
    </sheetView>
  </sheetViews>
  <sheetFormatPr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 min="13" max="13" width="8.90625"/>
  </cols>
  <sheetData>
    <row r="1" spans="1:13" ht="18" customHeight="1">
      <c r="A1" s="54" t="s">
        <v>22</v>
      </c>
      <c r="B1" s="55"/>
      <c r="C1" s="55"/>
      <c r="D1" s="55"/>
      <c r="E1" s="55"/>
      <c r="I1" s="60" t="s">
        <v>13</v>
      </c>
      <c r="J1" s="60"/>
    </row>
    <row r="2" spans="1:13" ht="20.149999999999999" customHeight="1">
      <c r="A2" s="53">
        <f>EDATE('4月'!$A$2,6)</f>
        <v>46296</v>
      </c>
      <c r="B2" s="53"/>
      <c r="C2" s="53"/>
      <c r="D2" s="53"/>
      <c r="E2" s="53"/>
      <c r="F2" s="53"/>
      <c r="G2" s="53"/>
      <c r="H2" s="53"/>
      <c r="I2" s="53"/>
      <c r="J2" s="53"/>
      <c r="K2" s="7"/>
    </row>
    <row r="3" spans="1:13" ht="13.5" thickBot="1"/>
    <row r="4" spans="1:13" ht="36" customHeight="1">
      <c r="A4" s="62" t="s">
        <v>7</v>
      </c>
      <c r="B4" s="63"/>
      <c r="C4" s="64"/>
      <c r="D4" s="65">
        <f>'4月'!D4:E4</f>
        <v>0</v>
      </c>
      <c r="E4" s="135"/>
      <c r="F4" s="15" t="s">
        <v>2</v>
      </c>
      <c r="G4" s="82">
        <f>'4月'!G4:I4</f>
        <v>0</v>
      </c>
      <c r="H4" s="83"/>
      <c r="I4" s="83"/>
      <c r="J4" s="23" t="s">
        <v>15</v>
      </c>
    </row>
    <row r="5" spans="1:13" ht="49.5" customHeight="1">
      <c r="A5" s="71" t="s">
        <v>29</v>
      </c>
      <c r="B5" s="72"/>
      <c r="C5" s="73"/>
      <c r="D5" s="74">
        <f>'4月'!D5:E5</f>
        <v>0</v>
      </c>
      <c r="E5" s="75"/>
      <c r="F5" s="16" t="s">
        <v>8</v>
      </c>
      <c r="G5" s="136">
        <f>'4月'!G5</f>
        <v>0</v>
      </c>
      <c r="H5" s="137"/>
      <c r="I5" s="137"/>
      <c r="J5" s="75"/>
      <c r="K5" s="9"/>
    </row>
    <row r="6" spans="1:13" ht="50.25" customHeight="1" thickBot="1">
      <c r="A6" s="76" t="s">
        <v>31</v>
      </c>
      <c r="B6" s="77"/>
      <c r="C6" s="77"/>
      <c r="D6" s="77"/>
      <c r="E6" s="78"/>
      <c r="F6" s="17" t="s">
        <v>8</v>
      </c>
      <c r="G6" s="138">
        <f>'4月'!G6</f>
        <v>0</v>
      </c>
      <c r="H6" s="139"/>
      <c r="I6" s="139"/>
      <c r="J6" s="140"/>
      <c r="K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22"/>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46296</v>
      </c>
      <c r="B11" s="37" t="str">
        <f>TEXT(A11,"aaa")</f>
        <v>木</v>
      </c>
      <c r="C11" s="79"/>
      <c r="D11" s="80"/>
      <c r="E11" s="80"/>
      <c r="F11" s="81"/>
      <c r="G11" s="80"/>
      <c r="H11" s="80"/>
      <c r="I11" s="80"/>
      <c r="J11" s="99"/>
      <c r="K11" s="1"/>
      <c r="M11" t="s">
        <v>15</v>
      </c>
    </row>
    <row r="12" spans="1:13" ht="24" customHeight="1">
      <c r="A12" s="34">
        <f>A11+1</f>
        <v>46297</v>
      </c>
      <c r="B12" s="16" t="str">
        <f>TEXT(A12,"aaa")</f>
        <v>金</v>
      </c>
      <c r="C12" s="56"/>
      <c r="D12" s="57"/>
      <c r="E12" s="57"/>
      <c r="F12" s="58"/>
      <c r="G12" s="59"/>
      <c r="H12" s="59"/>
      <c r="I12" s="100"/>
      <c r="J12" s="101"/>
      <c r="K12" s="1"/>
      <c r="M12" t="s">
        <v>16</v>
      </c>
    </row>
    <row r="13" spans="1:13" ht="24" customHeight="1">
      <c r="A13" s="34">
        <f>A12+1</f>
        <v>46298</v>
      </c>
      <c r="B13" s="16" t="str">
        <f t="shared" ref="B13:B41" si="0">TEXT(A13,"aaa")</f>
        <v>土</v>
      </c>
      <c r="C13" s="58"/>
      <c r="D13" s="59"/>
      <c r="E13" s="59"/>
      <c r="F13" s="56"/>
      <c r="G13" s="59"/>
      <c r="H13" s="59"/>
      <c r="I13" s="59"/>
      <c r="J13" s="102"/>
      <c r="K13" s="1"/>
      <c r="M13" t="s">
        <v>23</v>
      </c>
    </row>
    <row r="14" spans="1:13" ht="24" customHeight="1">
      <c r="A14" s="34">
        <f t="shared" ref="A14:A41" si="1">A13+1</f>
        <v>46299</v>
      </c>
      <c r="B14" s="16" t="str">
        <f t="shared" si="0"/>
        <v>日</v>
      </c>
      <c r="C14" s="56"/>
      <c r="D14" s="57"/>
      <c r="E14" s="57"/>
      <c r="F14" s="57"/>
      <c r="G14" s="59"/>
      <c r="H14" s="59"/>
      <c r="I14" s="59"/>
      <c r="J14" s="102"/>
      <c r="K14" s="1"/>
      <c r="M14" t="s">
        <v>17</v>
      </c>
    </row>
    <row r="15" spans="1:13" ht="24" customHeight="1">
      <c r="A15" s="34">
        <f t="shared" si="1"/>
        <v>46300</v>
      </c>
      <c r="B15" s="16" t="str">
        <f t="shared" si="0"/>
        <v>月</v>
      </c>
      <c r="C15" s="56"/>
      <c r="D15" s="57"/>
      <c r="E15" s="57"/>
      <c r="F15" s="57"/>
      <c r="G15" s="59"/>
      <c r="H15" s="59"/>
      <c r="I15" s="59"/>
      <c r="J15" s="102"/>
      <c r="K15" s="1"/>
      <c r="M15" t="s">
        <v>18</v>
      </c>
    </row>
    <row r="16" spans="1:13" ht="24" customHeight="1">
      <c r="A16" s="34">
        <f t="shared" si="1"/>
        <v>46301</v>
      </c>
      <c r="B16" s="16" t="str">
        <f t="shared" si="0"/>
        <v>火</v>
      </c>
      <c r="C16" s="56"/>
      <c r="D16" s="57"/>
      <c r="E16" s="57"/>
      <c r="F16" s="57"/>
      <c r="G16" s="59"/>
      <c r="H16" s="59"/>
      <c r="I16" s="59"/>
      <c r="J16" s="102"/>
      <c r="K16" s="1"/>
      <c r="M16" t="s">
        <v>19</v>
      </c>
    </row>
    <row r="17" spans="1:13" ht="24" customHeight="1">
      <c r="A17" s="34">
        <f t="shared" si="1"/>
        <v>46302</v>
      </c>
      <c r="B17" s="16" t="str">
        <f t="shared" si="0"/>
        <v>水</v>
      </c>
      <c r="C17" s="56"/>
      <c r="D17" s="57"/>
      <c r="E17" s="57"/>
      <c r="F17" s="57"/>
      <c r="G17" s="59"/>
      <c r="H17" s="59"/>
      <c r="I17" s="59"/>
      <c r="J17" s="102"/>
      <c r="K17" s="1"/>
      <c r="M17" t="s">
        <v>20</v>
      </c>
    </row>
    <row r="18" spans="1:13" ht="24" customHeight="1">
      <c r="A18" s="34">
        <f t="shared" si="1"/>
        <v>46303</v>
      </c>
      <c r="B18" s="16" t="str">
        <f t="shared" si="0"/>
        <v>木</v>
      </c>
      <c r="C18" s="56"/>
      <c r="D18" s="57"/>
      <c r="E18" s="57"/>
      <c r="F18" s="57"/>
      <c r="G18" s="59"/>
      <c r="H18" s="59"/>
      <c r="I18" s="56"/>
      <c r="J18" s="103"/>
      <c r="K18" s="1"/>
    </row>
    <row r="19" spans="1:13" ht="24" customHeight="1">
      <c r="A19" s="34">
        <f t="shared" si="1"/>
        <v>46304</v>
      </c>
      <c r="B19" s="16" t="str">
        <f t="shared" si="0"/>
        <v>金</v>
      </c>
      <c r="C19" s="58"/>
      <c r="D19" s="59"/>
      <c r="E19" s="59"/>
      <c r="F19" s="56"/>
      <c r="G19" s="59"/>
      <c r="H19" s="59"/>
      <c r="I19" s="59"/>
      <c r="J19" s="102"/>
      <c r="K19" s="1"/>
    </row>
    <row r="20" spans="1:13" ht="24" customHeight="1">
      <c r="A20" s="34">
        <f t="shared" si="1"/>
        <v>46305</v>
      </c>
      <c r="B20" s="16" t="str">
        <f t="shared" si="0"/>
        <v>土</v>
      </c>
      <c r="C20" s="56"/>
      <c r="D20" s="57"/>
      <c r="E20" s="57"/>
      <c r="F20" s="57"/>
      <c r="G20" s="59"/>
      <c r="H20" s="59"/>
      <c r="I20" s="59"/>
      <c r="J20" s="102"/>
      <c r="K20" s="1"/>
    </row>
    <row r="21" spans="1:13" ht="24" customHeight="1">
      <c r="A21" s="34">
        <f t="shared" si="1"/>
        <v>46306</v>
      </c>
      <c r="B21" s="16" t="str">
        <f t="shared" si="0"/>
        <v>日</v>
      </c>
      <c r="C21" s="58"/>
      <c r="D21" s="59"/>
      <c r="E21" s="59"/>
      <c r="F21" s="56"/>
      <c r="G21" s="59"/>
      <c r="H21" s="59"/>
      <c r="I21" s="59"/>
      <c r="J21" s="102"/>
      <c r="K21" s="1"/>
    </row>
    <row r="22" spans="1:13" ht="24" customHeight="1">
      <c r="A22" s="34">
        <f t="shared" si="1"/>
        <v>46307</v>
      </c>
      <c r="B22" s="16" t="s">
        <v>32</v>
      </c>
      <c r="C22" s="56"/>
      <c r="D22" s="57"/>
      <c r="E22" s="57"/>
      <c r="F22" s="57"/>
      <c r="G22" s="59"/>
      <c r="H22" s="59"/>
      <c r="I22" s="56"/>
      <c r="J22" s="103"/>
      <c r="K22" s="1"/>
    </row>
    <row r="23" spans="1:13" ht="24" customHeight="1">
      <c r="A23" s="34">
        <f t="shared" si="1"/>
        <v>46308</v>
      </c>
      <c r="B23" s="16" t="str">
        <f t="shared" si="0"/>
        <v>火</v>
      </c>
      <c r="C23" s="56"/>
      <c r="D23" s="57"/>
      <c r="E23" s="57"/>
      <c r="F23" s="58"/>
      <c r="G23" s="56"/>
      <c r="H23" s="58"/>
      <c r="I23" s="59"/>
      <c r="J23" s="102"/>
      <c r="K23" s="1"/>
    </row>
    <row r="24" spans="1:13" ht="24" customHeight="1">
      <c r="A24" s="34">
        <f t="shared" si="1"/>
        <v>46309</v>
      </c>
      <c r="B24" s="16" t="str">
        <f t="shared" si="0"/>
        <v>水</v>
      </c>
      <c r="C24" s="56"/>
      <c r="D24" s="57"/>
      <c r="E24" s="57"/>
      <c r="F24" s="57"/>
      <c r="G24" s="61"/>
      <c r="H24" s="58"/>
      <c r="I24" s="56"/>
      <c r="J24" s="103"/>
      <c r="K24" s="1"/>
    </row>
    <row r="25" spans="1:13" ht="24" customHeight="1">
      <c r="A25" s="34">
        <f t="shared" si="1"/>
        <v>46310</v>
      </c>
      <c r="B25" s="16" t="str">
        <f t="shared" si="0"/>
        <v>木</v>
      </c>
      <c r="C25" s="56"/>
      <c r="D25" s="57"/>
      <c r="E25" s="57"/>
      <c r="F25" s="57"/>
      <c r="G25" s="61"/>
      <c r="H25" s="58"/>
      <c r="I25" s="106"/>
      <c r="J25" s="103"/>
      <c r="K25" s="1"/>
    </row>
    <row r="26" spans="1:13" ht="24" customHeight="1">
      <c r="A26" s="34">
        <f t="shared" si="1"/>
        <v>46311</v>
      </c>
      <c r="B26" s="16" t="str">
        <f t="shared" si="0"/>
        <v>金</v>
      </c>
      <c r="C26" s="56"/>
      <c r="D26" s="57"/>
      <c r="E26" s="57"/>
      <c r="F26" s="57"/>
      <c r="G26" s="61"/>
      <c r="H26" s="58"/>
      <c r="I26" s="106"/>
      <c r="J26" s="103"/>
      <c r="K26" s="1"/>
    </row>
    <row r="27" spans="1:13" ht="24" customHeight="1">
      <c r="A27" s="34">
        <f t="shared" si="1"/>
        <v>46312</v>
      </c>
      <c r="B27" s="16" t="str">
        <f t="shared" si="0"/>
        <v>土</v>
      </c>
      <c r="C27" s="56"/>
      <c r="D27" s="57"/>
      <c r="E27" s="57"/>
      <c r="F27" s="57"/>
      <c r="G27" s="59"/>
      <c r="H27" s="59"/>
      <c r="I27" s="56"/>
      <c r="J27" s="103"/>
      <c r="K27" s="1"/>
    </row>
    <row r="28" spans="1:13" ht="24" customHeight="1">
      <c r="A28" s="34">
        <f t="shared" si="1"/>
        <v>46313</v>
      </c>
      <c r="B28" s="16" t="str">
        <f t="shared" si="0"/>
        <v>日</v>
      </c>
      <c r="C28" s="58"/>
      <c r="D28" s="59"/>
      <c r="E28" s="59"/>
      <c r="F28" s="56"/>
      <c r="G28" s="59"/>
      <c r="H28" s="59"/>
      <c r="I28" s="59"/>
      <c r="J28" s="102"/>
      <c r="K28" s="1"/>
    </row>
    <row r="29" spans="1:13" ht="24" customHeight="1">
      <c r="A29" s="34">
        <f t="shared" si="1"/>
        <v>46314</v>
      </c>
      <c r="B29" s="16" t="str">
        <f t="shared" si="0"/>
        <v>月</v>
      </c>
      <c r="C29" s="56"/>
      <c r="D29" s="57"/>
      <c r="E29" s="57"/>
      <c r="F29" s="57"/>
      <c r="G29" s="59"/>
      <c r="H29" s="59"/>
      <c r="I29" s="59"/>
      <c r="J29" s="102"/>
      <c r="K29" s="1"/>
    </row>
    <row r="30" spans="1:13" ht="24" customHeight="1">
      <c r="A30" s="34">
        <f t="shared" si="1"/>
        <v>46315</v>
      </c>
      <c r="B30" s="16" t="str">
        <f t="shared" si="0"/>
        <v>火</v>
      </c>
      <c r="C30" s="56"/>
      <c r="D30" s="57"/>
      <c r="E30" s="57"/>
      <c r="F30" s="58"/>
      <c r="G30" s="56"/>
      <c r="H30" s="58"/>
      <c r="I30" s="59"/>
      <c r="J30" s="102"/>
      <c r="K30" s="1"/>
    </row>
    <row r="31" spans="1:13" ht="24" customHeight="1">
      <c r="A31" s="34">
        <f t="shared" si="1"/>
        <v>46316</v>
      </c>
      <c r="B31" s="16" t="str">
        <f t="shared" si="0"/>
        <v>水</v>
      </c>
      <c r="C31" s="56"/>
      <c r="D31" s="57"/>
      <c r="E31" s="57"/>
      <c r="F31" s="58"/>
      <c r="G31" s="56"/>
      <c r="H31" s="58"/>
      <c r="I31" s="59"/>
      <c r="J31" s="102"/>
      <c r="K31" s="1"/>
    </row>
    <row r="32" spans="1:13" ht="24" customHeight="1">
      <c r="A32" s="34">
        <f t="shared" si="1"/>
        <v>46317</v>
      </c>
      <c r="B32" s="16" t="str">
        <f t="shared" si="0"/>
        <v>木</v>
      </c>
      <c r="C32" s="56"/>
      <c r="D32" s="57"/>
      <c r="E32" s="57"/>
      <c r="F32" s="57"/>
      <c r="G32" s="59"/>
      <c r="H32" s="59"/>
      <c r="I32" s="59"/>
      <c r="J32" s="102"/>
      <c r="K32" s="1"/>
    </row>
    <row r="33" spans="1:11" ht="24" customHeight="1">
      <c r="A33" s="34">
        <f t="shared" si="1"/>
        <v>46318</v>
      </c>
      <c r="B33" s="16" t="str">
        <f t="shared" si="0"/>
        <v>金</v>
      </c>
      <c r="C33" s="56"/>
      <c r="D33" s="57"/>
      <c r="E33" s="57"/>
      <c r="F33" s="57"/>
      <c r="G33" s="59"/>
      <c r="H33" s="59"/>
      <c r="I33" s="59"/>
      <c r="J33" s="102"/>
      <c r="K33" s="1"/>
    </row>
    <row r="34" spans="1:11" ht="24" customHeight="1">
      <c r="A34" s="34">
        <f t="shared" si="1"/>
        <v>46319</v>
      </c>
      <c r="B34" s="16" t="str">
        <f t="shared" si="0"/>
        <v>土</v>
      </c>
      <c r="C34" s="56"/>
      <c r="D34" s="57"/>
      <c r="E34" s="57"/>
      <c r="F34" s="57"/>
      <c r="G34" s="59"/>
      <c r="H34" s="59"/>
      <c r="I34" s="59"/>
      <c r="J34" s="102"/>
      <c r="K34" s="1"/>
    </row>
    <row r="35" spans="1:11" ht="24" customHeight="1">
      <c r="A35" s="34">
        <f t="shared" si="1"/>
        <v>46320</v>
      </c>
      <c r="B35" s="16" t="str">
        <f t="shared" si="0"/>
        <v>日</v>
      </c>
      <c r="C35" s="58"/>
      <c r="D35" s="59"/>
      <c r="E35" s="59"/>
      <c r="F35" s="56"/>
      <c r="G35" s="59"/>
      <c r="H35" s="59"/>
      <c r="I35" s="56"/>
      <c r="J35" s="103"/>
      <c r="K35" s="1"/>
    </row>
    <row r="36" spans="1:11" ht="24" customHeight="1">
      <c r="A36" s="34">
        <f t="shared" si="1"/>
        <v>46321</v>
      </c>
      <c r="B36" s="16" t="str">
        <f t="shared" si="0"/>
        <v>月</v>
      </c>
      <c r="C36" s="56"/>
      <c r="D36" s="57"/>
      <c r="E36" s="57"/>
      <c r="F36" s="57"/>
      <c r="G36" s="59"/>
      <c r="H36" s="59"/>
      <c r="I36" s="59"/>
      <c r="J36" s="102"/>
      <c r="K36" s="1"/>
    </row>
    <row r="37" spans="1:11" ht="24" customHeight="1">
      <c r="A37" s="34">
        <f t="shared" si="1"/>
        <v>46322</v>
      </c>
      <c r="B37" s="16" t="str">
        <f t="shared" si="0"/>
        <v>火</v>
      </c>
      <c r="C37" s="56"/>
      <c r="D37" s="57"/>
      <c r="E37" s="57"/>
      <c r="F37" s="58"/>
      <c r="G37" s="56"/>
      <c r="H37" s="58"/>
      <c r="I37" s="59"/>
      <c r="J37" s="102"/>
      <c r="K37" s="1"/>
    </row>
    <row r="38" spans="1:11" ht="24" customHeight="1">
      <c r="A38" s="34">
        <f t="shared" si="1"/>
        <v>46323</v>
      </c>
      <c r="B38" s="16" t="str">
        <f t="shared" si="0"/>
        <v>水</v>
      </c>
      <c r="C38" s="56"/>
      <c r="D38" s="57"/>
      <c r="E38" s="57"/>
      <c r="F38" s="58"/>
      <c r="G38" s="56"/>
      <c r="H38" s="58"/>
      <c r="I38" s="59"/>
      <c r="J38" s="102"/>
      <c r="K38" s="1"/>
    </row>
    <row r="39" spans="1:11" ht="24" customHeight="1">
      <c r="A39" s="34">
        <f t="shared" si="1"/>
        <v>46324</v>
      </c>
      <c r="B39" s="16" t="str">
        <f t="shared" si="0"/>
        <v>木</v>
      </c>
      <c r="C39" s="56"/>
      <c r="D39" s="57"/>
      <c r="E39" s="57"/>
      <c r="F39" s="58"/>
      <c r="G39" s="56"/>
      <c r="H39" s="58"/>
      <c r="I39" s="59"/>
      <c r="J39" s="102"/>
      <c r="K39" s="1"/>
    </row>
    <row r="40" spans="1:11" ht="24" customHeight="1">
      <c r="A40" s="34">
        <f t="shared" si="1"/>
        <v>46325</v>
      </c>
      <c r="B40" s="16" t="str">
        <f t="shared" si="0"/>
        <v>金</v>
      </c>
      <c r="C40" s="58"/>
      <c r="D40" s="59"/>
      <c r="E40" s="59"/>
      <c r="F40" s="56"/>
      <c r="G40" s="59"/>
      <c r="H40" s="59"/>
      <c r="I40" s="59"/>
      <c r="J40" s="102"/>
      <c r="K40" s="1"/>
    </row>
    <row r="41" spans="1:11" ht="24" customHeight="1" thickBot="1">
      <c r="A41" s="35">
        <f t="shared" si="1"/>
        <v>46326</v>
      </c>
      <c r="B41" s="17" t="str">
        <f t="shared" si="0"/>
        <v>土</v>
      </c>
      <c r="C41" s="129"/>
      <c r="D41" s="130"/>
      <c r="E41" s="130"/>
      <c r="F41" s="131"/>
      <c r="G41" s="130"/>
      <c r="H41" s="130"/>
      <c r="I41" s="130"/>
      <c r="J41" s="132"/>
      <c r="K41" s="1"/>
    </row>
    <row r="42" spans="1:11" ht="15" customHeight="1">
      <c r="B42" s="3"/>
      <c r="C42" s="3"/>
      <c r="D42" s="3"/>
      <c r="E42" s="3"/>
      <c r="F42" s="3"/>
      <c r="G42" s="3"/>
      <c r="H42" s="3"/>
      <c r="I42" s="3"/>
      <c r="J42" s="3"/>
      <c r="K42" s="3"/>
    </row>
    <row r="43" spans="1:11" ht="1.5" customHeight="1" thickBot="1">
      <c r="A43" s="4"/>
      <c r="B43" s="3"/>
      <c r="C43" s="3"/>
      <c r="D43" s="3"/>
      <c r="E43" s="3"/>
      <c r="F43" s="3"/>
      <c r="G43" s="3"/>
      <c r="H43" s="3"/>
      <c r="I43" s="3"/>
      <c r="J43" s="3"/>
      <c r="K43" s="3"/>
    </row>
    <row r="44" spans="1:11" ht="13.5" hidden="1" thickBot="1">
      <c r="A44" s="4"/>
      <c r="B44" s="5"/>
      <c r="C44" s="5"/>
      <c r="D44" s="5"/>
      <c r="E44" s="5"/>
      <c r="F44" s="5"/>
      <c r="G44" s="5"/>
      <c r="H44" s="5"/>
      <c r="I44" s="5"/>
      <c r="J44" s="5"/>
      <c r="K44" s="5"/>
    </row>
    <row r="45" spans="1:11" s="2" customFormat="1" ht="24.75" customHeight="1" thickBot="1">
      <c r="A45" s="110" t="s">
        <v>4</v>
      </c>
      <c r="B45" s="110"/>
      <c r="C45" s="110"/>
      <c r="D45" s="111" t="s">
        <v>6</v>
      </c>
      <c r="E45" s="13" t="s">
        <v>9</v>
      </c>
      <c r="F45" s="26" t="s">
        <v>5</v>
      </c>
      <c r="G45" s="60"/>
      <c r="H45" s="110"/>
      <c r="I45" s="20"/>
      <c r="J45" s="33" t="s">
        <v>21</v>
      </c>
    </row>
    <row r="46" spans="1:11" s="2" customFormat="1" ht="24.75" customHeight="1">
      <c r="A46" s="110"/>
      <c r="B46" s="110"/>
      <c r="C46" s="110"/>
      <c r="D46" s="112"/>
      <c r="E46" s="14" t="s">
        <v>12</v>
      </c>
      <c r="F46" s="27" t="s">
        <v>5</v>
      </c>
      <c r="G46" s="60"/>
      <c r="H46" s="110"/>
      <c r="I46" s="20"/>
      <c r="J46" s="107"/>
    </row>
    <row r="47" spans="1:11" s="2" customFormat="1" ht="24.75" customHeight="1" thickBot="1">
      <c r="A47" s="110" t="s">
        <v>4</v>
      </c>
      <c r="B47" s="110"/>
      <c r="C47" s="110"/>
      <c r="D47" s="113" t="s">
        <v>10</v>
      </c>
      <c r="E47" s="78"/>
      <c r="F47" s="28" t="s">
        <v>5</v>
      </c>
      <c r="G47" s="12"/>
      <c r="H47" s="110"/>
      <c r="I47" s="110"/>
      <c r="J47" s="108"/>
    </row>
    <row r="48" spans="1:11" s="2" customFormat="1" ht="9.75" customHeight="1" thickBot="1">
      <c r="A48" s="20"/>
      <c r="B48" s="20"/>
      <c r="C48" s="20"/>
      <c r="D48" s="20"/>
      <c r="E48" s="20"/>
      <c r="F48" s="12"/>
      <c r="G48" s="12"/>
      <c r="H48" s="20"/>
      <c r="I48" s="20"/>
      <c r="J48" s="108"/>
    </row>
    <row r="49" spans="1:11" ht="24.75" customHeight="1" thickTop="1">
      <c r="A49" s="118" t="s">
        <v>24</v>
      </c>
      <c r="B49" s="119"/>
      <c r="C49" s="120"/>
      <c r="D49" s="124" t="s">
        <v>26</v>
      </c>
      <c r="E49" s="125"/>
      <c r="F49" s="126"/>
      <c r="G49" s="48">
        <v>46297</v>
      </c>
      <c r="H49" s="29"/>
      <c r="I49" s="29"/>
      <c r="J49" s="108"/>
      <c r="K49" s="8"/>
    </row>
    <row r="50" spans="1:11" ht="24.75" customHeight="1" thickBot="1">
      <c r="A50" s="121"/>
      <c r="B50" s="122"/>
      <c r="C50" s="123"/>
      <c r="D50" s="127" t="s">
        <v>25</v>
      </c>
      <c r="E50" s="122"/>
      <c r="F50" s="128"/>
      <c r="G50" s="49">
        <v>46302</v>
      </c>
      <c r="H50" s="24"/>
      <c r="I50" s="24"/>
      <c r="J50" s="109"/>
      <c r="K50" s="8"/>
    </row>
    <row r="51" spans="1:11" ht="9.75" customHeight="1" thickTop="1">
      <c r="A51" s="24"/>
      <c r="B51" s="24"/>
      <c r="C51" s="24"/>
      <c r="D51" s="24"/>
      <c r="E51" s="24"/>
      <c r="F51" s="24"/>
      <c r="G51" s="24"/>
      <c r="H51" s="24"/>
      <c r="I51" s="24"/>
      <c r="J51" s="18"/>
      <c r="K51" s="8"/>
    </row>
    <row r="52" spans="1:11" s="6" customFormat="1" ht="29.25" customHeight="1">
      <c r="A52" s="93" t="s">
        <v>27</v>
      </c>
      <c r="B52" s="94"/>
      <c r="C52" s="94"/>
      <c r="D52" s="94"/>
      <c r="E52" s="94"/>
      <c r="F52" s="94"/>
      <c r="G52" s="94"/>
      <c r="H52" s="94"/>
      <c r="I52" s="94"/>
      <c r="J52" s="94"/>
      <c r="K52" s="25"/>
    </row>
    <row r="53" spans="1:11" s="6" customFormat="1" ht="22.5" customHeight="1">
      <c r="A53" s="94"/>
      <c r="B53" s="94"/>
      <c r="C53" s="94"/>
      <c r="D53" s="94"/>
      <c r="E53" s="94"/>
      <c r="F53" s="94"/>
      <c r="G53" s="94"/>
      <c r="H53" s="94"/>
      <c r="I53" s="94"/>
      <c r="J53" s="94"/>
      <c r="K53" s="25"/>
    </row>
    <row r="54" spans="1:11" s="6" customFormat="1" ht="22.5" customHeight="1">
      <c r="A54" s="94"/>
      <c r="B54" s="94"/>
      <c r="C54" s="94"/>
      <c r="D54" s="94"/>
      <c r="E54" s="94"/>
      <c r="F54" s="94"/>
      <c r="G54" s="94"/>
      <c r="H54" s="94"/>
      <c r="I54" s="94"/>
      <c r="J54" s="94"/>
      <c r="K54" s="25"/>
    </row>
    <row r="55" spans="1:11" s="6" customFormat="1" ht="22.5" customHeight="1">
      <c r="A55" s="94"/>
      <c r="B55" s="94"/>
      <c r="C55" s="94"/>
      <c r="D55" s="94"/>
      <c r="E55" s="94"/>
      <c r="F55" s="94"/>
      <c r="G55" s="94"/>
      <c r="H55" s="94"/>
      <c r="I55" s="94"/>
      <c r="J55" s="94"/>
      <c r="K55" s="25"/>
    </row>
    <row r="56" spans="1:11" s="6" customFormat="1" ht="22.5" customHeight="1">
      <c r="A56" s="94"/>
      <c r="B56" s="94"/>
      <c r="C56" s="94"/>
      <c r="D56" s="94"/>
      <c r="E56" s="94"/>
      <c r="F56" s="94"/>
      <c r="G56" s="94"/>
      <c r="H56" s="94"/>
      <c r="I56" s="94"/>
      <c r="J56" s="94"/>
      <c r="K56" s="25"/>
    </row>
    <row r="57" spans="1:11" s="6" customFormat="1" ht="22.5" customHeight="1">
      <c r="A57" s="94"/>
      <c r="B57" s="94"/>
      <c r="C57" s="94"/>
      <c r="D57" s="94"/>
      <c r="E57" s="94"/>
      <c r="F57" s="94"/>
      <c r="G57" s="94"/>
      <c r="H57" s="94"/>
      <c r="I57" s="94"/>
      <c r="J57" s="94"/>
      <c r="K57" s="25"/>
    </row>
    <row r="58" spans="1:11" s="6" customFormat="1" ht="22.5" customHeight="1">
      <c r="A58" s="94"/>
      <c r="B58" s="94"/>
      <c r="C58" s="94"/>
      <c r="D58" s="94"/>
      <c r="E58" s="94"/>
      <c r="F58" s="94"/>
      <c r="G58" s="94"/>
      <c r="H58" s="94"/>
      <c r="I58" s="94"/>
      <c r="J58" s="94"/>
      <c r="K58" s="25"/>
    </row>
    <row r="59" spans="1:11" s="6" customFormat="1" ht="80.25" customHeight="1">
      <c r="A59" s="94"/>
      <c r="B59" s="94"/>
      <c r="C59" s="94"/>
      <c r="D59" s="94"/>
      <c r="E59" s="94"/>
      <c r="F59" s="94"/>
      <c r="G59" s="94"/>
      <c r="H59" s="94"/>
      <c r="I59" s="94"/>
      <c r="J59" s="94"/>
      <c r="K59" s="25"/>
    </row>
  </sheetData>
  <mergeCells count="121">
    <mergeCell ref="A5:C5"/>
    <mergeCell ref="D5:E5"/>
    <mergeCell ref="A6:E6"/>
    <mergeCell ref="A1:E1"/>
    <mergeCell ref="I1:J1"/>
    <mergeCell ref="A2:J2"/>
    <mergeCell ref="A4:C4"/>
    <mergeCell ref="D4:E4"/>
    <mergeCell ref="G4:I4"/>
    <mergeCell ref="G5:J5"/>
    <mergeCell ref="G6:J6"/>
    <mergeCell ref="C12:F12"/>
    <mergeCell ref="G12:H12"/>
    <mergeCell ref="I12:J12"/>
    <mergeCell ref="C13:F13"/>
    <mergeCell ref="G13:H13"/>
    <mergeCell ref="I13:J13"/>
    <mergeCell ref="A9:A10"/>
    <mergeCell ref="B9:B10"/>
    <mergeCell ref="C9:F10"/>
    <mergeCell ref="G9:H10"/>
    <mergeCell ref="I9:J10"/>
    <mergeCell ref="C11:F11"/>
    <mergeCell ref="G11:H11"/>
    <mergeCell ref="I11:J11"/>
    <mergeCell ref="C16:F16"/>
    <mergeCell ref="G16:H16"/>
    <mergeCell ref="I16:J16"/>
    <mergeCell ref="C17:F17"/>
    <mergeCell ref="G17:H17"/>
    <mergeCell ref="I17:J17"/>
    <mergeCell ref="C14:F14"/>
    <mergeCell ref="G14:H14"/>
    <mergeCell ref="I14:J14"/>
    <mergeCell ref="C15:F15"/>
    <mergeCell ref="G15:H15"/>
    <mergeCell ref="I15:J15"/>
    <mergeCell ref="C20:F20"/>
    <mergeCell ref="G20:H20"/>
    <mergeCell ref="I20:J20"/>
    <mergeCell ref="C21:F21"/>
    <mergeCell ref="G21:H21"/>
    <mergeCell ref="I21:J21"/>
    <mergeCell ref="C18:F18"/>
    <mergeCell ref="G18:H18"/>
    <mergeCell ref="I18:J18"/>
    <mergeCell ref="C19:F19"/>
    <mergeCell ref="G19:H19"/>
    <mergeCell ref="I19:J19"/>
    <mergeCell ref="C24:F24"/>
    <mergeCell ref="G24:H24"/>
    <mergeCell ref="I24:J24"/>
    <mergeCell ref="C25:F25"/>
    <mergeCell ref="G25:H25"/>
    <mergeCell ref="I25:J25"/>
    <mergeCell ref="C22:F22"/>
    <mergeCell ref="G22:H22"/>
    <mergeCell ref="I22:J22"/>
    <mergeCell ref="C23:F23"/>
    <mergeCell ref="G23:H23"/>
    <mergeCell ref="I23:J23"/>
    <mergeCell ref="C28:F28"/>
    <mergeCell ref="G28:H28"/>
    <mergeCell ref="I28:J28"/>
    <mergeCell ref="C29:F29"/>
    <mergeCell ref="G29:H29"/>
    <mergeCell ref="I29:J29"/>
    <mergeCell ref="C26:F26"/>
    <mergeCell ref="G26:H26"/>
    <mergeCell ref="I26:J26"/>
    <mergeCell ref="C27:F27"/>
    <mergeCell ref="G27:H27"/>
    <mergeCell ref="I27:J27"/>
    <mergeCell ref="C32:F32"/>
    <mergeCell ref="G32:H32"/>
    <mergeCell ref="I32:J32"/>
    <mergeCell ref="C33:F33"/>
    <mergeCell ref="G33:H33"/>
    <mergeCell ref="I33:J33"/>
    <mergeCell ref="C30:F30"/>
    <mergeCell ref="G30:H30"/>
    <mergeCell ref="I30:J30"/>
    <mergeCell ref="C31:F31"/>
    <mergeCell ref="G31:H31"/>
    <mergeCell ref="I31:J31"/>
    <mergeCell ref="C36:F36"/>
    <mergeCell ref="G36:H36"/>
    <mergeCell ref="I36:J36"/>
    <mergeCell ref="C37:F37"/>
    <mergeCell ref="G37:H37"/>
    <mergeCell ref="I37:J37"/>
    <mergeCell ref="C34:F34"/>
    <mergeCell ref="G34:H34"/>
    <mergeCell ref="I34:J34"/>
    <mergeCell ref="C35:F35"/>
    <mergeCell ref="G35:H35"/>
    <mergeCell ref="I35:J35"/>
    <mergeCell ref="C40:F40"/>
    <mergeCell ref="G40:H40"/>
    <mergeCell ref="I40:J40"/>
    <mergeCell ref="C41:F41"/>
    <mergeCell ref="G41:H41"/>
    <mergeCell ref="I41:J41"/>
    <mergeCell ref="C38:F38"/>
    <mergeCell ref="G38:H38"/>
    <mergeCell ref="I38:J38"/>
    <mergeCell ref="C39:F39"/>
    <mergeCell ref="G39:H39"/>
    <mergeCell ref="I39:J39"/>
    <mergeCell ref="A52:J59"/>
    <mergeCell ref="A45:C46"/>
    <mergeCell ref="D45:D46"/>
    <mergeCell ref="G45:G46"/>
    <mergeCell ref="H45:H46"/>
    <mergeCell ref="A47:C47"/>
    <mergeCell ref="D47:E47"/>
    <mergeCell ref="H47:I47"/>
    <mergeCell ref="A49:C50"/>
    <mergeCell ref="D49:F49"/>
    <mergeCell ref="D50:F50"/>
    <mergeCell ref="J46:J50"/>
  </mergeCells>
  <phoneticPr fontId="2"/>
  <conditionalFormatting sqref="A11:J41">
    <cfRule type="expression" dxfId="50" priority="1">
      <formula>$B11="祝"</formula>
    </cfRule>
    <cfRule type="expression" dxfId="49" priority="2">
      <formula>$B11="土"</formula>
    </cfRule>
    <cfRule type="expression" dxfId="48" priority="3">
      <formula>$B11="日"</formula>
    </cfRule>
  </conditionalFormatting>
  <conditionalFormatting sqref="D4:E4">
    <cfRule type="expression" dxfId="47" priority="19">
      <formula>$D$4&lt;&gt;""</formula>
    </cfRule>
  </conditionalFormatting>
  <conditionalFormatting sqref="D5:E5">
    <cfRule type="expression" dxfId="46" priority="17">
      <formula>$D$5&lt;&gt;""</formula>
    </cfRule>
  </conditionalFormatting>
  <conditionalFormatting sqref="G5">
    <cfRule type="expression" dxfId="45" priority="5">
      <formula>$G$5&lt;&gt;""</formula>
    </cfRule>
  </conditionalFormatting>
  <conditionalFormatting sqref="G6">
    <cfRule type="expression" dxfId="44" priority="4">
      <formula>$G$6&lt;&gt;""</formula>
    </cfRule>
  </conditionalFormatting>
  <conditionalFormatting sqref="G4:I4">
    <cfRule type="expression" dxfId="43" priority="18">
      <formula>$G$4&lt;&gt;""</formula>
    </cfRule>
  </conditionalFormatting>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9"/>
  <sheetViews>
    <sheetView view="pageBreakPreview" zoomScaleNormal="100" zoomScaleSheetLayoutView="100" workbookViewId="0">
      <selection activeCell="G50" sqref="G50"/>
    </sheetView>
  </sheetViews>
  <sheetFormatPr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 min="13" max="13" width="8.90625"/>
  </cols>
  <sheetData>
    <row r="1" spans="1:13" ht="18" customHeight="1">
      <c r="A1" s="54" t="s">
        <v>22</v>
      </c>
      <c r="B1" s="55"/>
      <c r="C1" s="55"/>
      <c r="D1" s="55"/>
      <c r="E1" s="55"/>
      <c r="I1" s="60" t="s">
        <v>13</v>
      </c>
      <c r="J1" s="60"/>
    </row>
    <row r="2" spans="1:13" ht="20.149999999999999" customHeight="1">
      <c r="A2" s="53">
        <f>EDATE('4月'!$A$2,7)</f>
        <v>46327</v>
      </c>
      <c r="B2" s="53"/>
      <c r="C2" s="53"/>
      <c r="D2" s="53"/>
      <c r="E2" s="53"/>
      <c r="F2" s="53"/>
      <c r="G2" s="53"/>
      <c r="H2" s="53"/>
      <c r="I2" s="53"/>
      <c r="J2" s="53"/>
      <c r="K2" s="7"/>
    </row>
    <row r="3" spans="1:13" ht="13.5" thickBot="1"/>
    <row r="4" spans="1:13" ht="36" customHeight="1">
      <c r="A4" s="62" t="s">
        <v>7</v>
      </c>
      <c r="B4" s="63"/>
      <c r="C4" s="64"/>
      <c r="D4" s="65">
        <f>'4月'!D4:E4</f>
        <v>0</v>
      </c>
      <c r="E4" s="135"/>
      <c r="F4" s="15" t="s">
        <v>2</v>
      </c>
      <c r="G4" s="82">
        <f>'4月'!G4:I4</f>
        <v>0</v>
      </c>
      <c r="H4" s="83"/>
      <c r="I4" s="83"/>
      <c r="J4" s="23" t="s">
        <v>15</v>
      </c>
    </row>
    <row r="5" spans="1:13" ht="49.5" customHeight="1">
      <c r="A5" s="71" t="s">
        <v>29</v>
      </c>
      <c r="B5" s="72"/>
      <c r="C5" s="73"/>
      <c r="D5" s="74">
        <f>'4月'!D5:E5</f>
        <v>0</v>
      </c>
      <c r="E5" s="75"/>
      <c r="F5" s="16" t="s">
        <v>8</v>
      </c>
      <c r="G5" s="136">
        <f>'4月'!G5</f>
        <v>0</v>
      </c>
      <c r="H5" s="137"/>
      <c r="I5" s="137"/>
      <c r="J5" s="75"/>
      <c r="K5" s="9"/>
    </row>
    <row r="6" spans="1:13" ht="50.25" customHeight="1" thickBot="1">
      <c r="A6" s="76" t="s">
        <v>31</v>
      </c>
      <c r="B6" s="77"/>
      <c r="C6" s="77"/>
      <c r="D6" s="77"/>
      <c r="E6" s="78"/>
      <c r="F6" s="17" t="s">
        <v>8</v>
      </c>
      <c r="G6" s="138">
        <f>'4月'!G6</f>
        <v>0</v>
      </c>
      <c r="H6" s="139"/>
      <c r="I6" s="139"/>
      <c r="J6" s="140"/>
      <c r="K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22"/>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46327</v>
      </c>
      <c r="B11" s="37" t="str">
        <f>TEXT(A11,"aaa")</f>
        <v>日</v>
      </c>
      <c r="C11" s="79"/>
      <c r="D11" s="80"/>
      <c r="E11" s="80"/>
      <c r="F11" s="81"/>
      <c r="G11" s="80"/>
      <c r="H11" s="80"/>
      <c r="I11" s="80"/>
      <c r="J11" s="99"/>
      <c r="K11" s="1"/>
      <c r="M11" t="s">
        <v>15</v>
      </c>
    </row>
    <row r="12" spans="1:13" ht="24" customHeight="1">
      <c r="A12" s="34">
        <f>A11+1</f>
        <v>46328</v>
      </c>
      <c r="B12" s="16" t="str">
        <f>TEXT(A12,"aaa")</f>
        <v>月</v>
      </c>
      <c r="C12" s="56"/>
      <c r="D12" s="57"/>
      <c r="E12" s="57"/>
      <c r="F12" s="58"/>
      <c r="G12" s="59"/>
      <c r="H12" s="59"/>
      <c r="I12" s="100"/>
      <c r="J12" s="101"/>
      <c r="K12" s="1"/>
      <c r="M12" t="s">
        <v>16</v>
      </c>
    </row>
    <row r="13" spans="1:13" ht="24" customHeight="1">
      <c r="A13" s="34">
        <f>A12+1</f>
        <v>46329</v>
      </c>
      <c r="B13" s="16" t="s">
        <v>32</v>
      </c>
      <c r="C13" s="58"/>
      <c r="D13" s="59"/>
      <c r="E13" s="59"/>
      <c r="F13" s="56"/>
      <c r="G13" s="59"/>
      <c r="H13" s="59"/>
      <c r="I13" s="59"/>
      <c r="J13" s="102"/>
      <c r="K13" s="1"/>
      <c r="M13" t="s">
        <v>23</v>
      </c>
    </row>
    <row r="14" spans="1:13" ht="24" customHeight="1">
      <c r="A14" s="34">
        <f>A13+1</f>
        <v>46330</v>
      </c>
      <c r="B14" s="16" t="str">
        <f t="shared" ref="B14:B40" si="0">TEXT(A14,"aaa")</f>
        <v>水</v>
      </c>
      <c r="C14" s="58"/>
      <c r="D14" s="59"/>
      <c r="E14" s="59"/>
      <c r="F14" s="56"/>
      <c r="G14" s="59"/>
      <c r="H14" s="59"/>
      <c r="I14" s="59"/>
      <c r="J14" s="102"/>
      <c r="K14" s="1"/>
      <c r="M14" t="s">
        <v>17</v>
      </c>
    </row>
    <row r="15" spans="1:13" ht="24" customHeight="1">
      <c r="A15" s="34">
        <f t="shared" ref="A15:A40" si="1">A14+1</f>
        <v>46331</v>
      </c>
      <c r="B15" s="16" t="str">
        <f t="shared" si="0"/>
        <v>木</v>
      </c>
      <c r="C15" s="56"/>
      <c r="D15" s="57"/>
      <c r="E15" s="57"/>
      <c r="F15" s="57"/>
      <c r="G15" s="59"/>
      <c r="H15" s="59"/>
      <c r="I15" s="59"/>
      <c r="J15" s="102"/>
      <c r="K15" s="1"/>
      <c r="M15" t="s">
        <v>18</v>
      </c>
    </row>
    <row r="16" spans="1:13" ht="24" customHeight="1">
      <c r="A16" s="34">
        <f t="shared" si="1"/>
        <v>46332</v>
      </c>
      <c r="B16" s="16" t="str">
        <f t="shared" si="0"/>
        <v>金</v>
      </c>
      <c r="C16" s="56"/>
      <c r="D16" s="57"/>
      <c r="E16" s="57"/>
      <c r="F16" s="57"/>
      <c r="G16" s="59"/>
      <c r="H16" s="59"/>
      <c r="I16" s="59"/>
      <c r="J16" s="102"/>
      <c r="K16" s="1"/>
      <c r="M16" t="s">
        <v>19</v>
      </c>
    </row>
    <row r="17" spans="1:13" ht="24" customHeight="1">
      <c r="A17" s="34">
        <f t="shared" si="1"/>
        <v>46333</v>
      </c>
      <c r="B17" s="16" t="str">
        <f t="shared" si="0"/>
        <v>土</v>
      </c>
      <c r="C17" s="56"/>
      <c r="D17" s="57"/>
      <c r="E17" s="57"/>
      <c r="F17" s="57"/>
      <c r="G17" s="59"/>
      <c r="H17" s="59"/>
      <c r="I17" s="59"/>
      <c r="J17" s="102"/>
      <c r="K17" s="1"/>
      <c r="M17" t="s">
        <v>20</v>
      </c>
    </row>
    <row r="18" spans="1:13" ht="24" customHeight="1">
      <c r="A18" s="34">
        <f t="shared" si="1"/>
        <v>46334</v>
      </c>
      <c r="B18" s="16" t="str">
        <f t="shared" si="0"/>
        <v>日</v>
      </c>
      <c r="C18" s="56"/>
      <c r="D18" s="57"/>
      <c r="E18" s="57"/>
      <c r="F18" s="57"/>
      <c r="G18" s="59"/>
      <c r="H18" s="59"/>
      <c r="I18" s="56"/>
      <c r="J18" s="103"/>
      <c r="K18" s="1"/>
    </row>
    <row r="19" spans="1:13" ht="24" customHeight="1">
      <c r="A19" s="34">
        <f t="shared" si="1"/>
        <v>46335</v>
      </c>
      <c r="B19" s="16" t="str">
        <f t="shared" si="0"/>
        <v>月</v>
      </c>
      <c r="C19" s="58"/>
      <c r="D19" s="59"/>
      <c r="E19" s="59"/>
      <c r="F19" s="56"/>
      <c r="G19" s="59"/>
      <c r="H19" s="59"/>
      <c r="I19" s="59"/>
      <c r="J19" s="102"/>
      <c r="K19" s="1"/>
    </row>
    <row r="20" spans="1:13" ht="24" customHeight="1">
      <c r="A20" s="34">
        <f t="shared" si="1"/>
        <v>46336</v>
      </c>
      <c r="B20" s="16" t="str">
        <f t="shared" si="0"/>
        <v>火</v>
      </c>
      <c r="C20" s="56"/>
      <c r="D20" s="57"/>
      <c r="E20" s="57"/>
      <c r="F20" s="57"/>
      <c r="G20" s="59"/>
      <c r="H20" s="59"/>
      <c r="I20" s="59"/>
      <c r="J20" s="102"/>
      <c r="K20" s="1"/>
    </row>
    <row r="21" spans="1:13" ht="24" customHeight="1">
      <c r="A21" s="34">
        <f t="shared" si="1"/>
        <v>46337</v>
      </c>
      <c r="B21" s="16" t="str">
        <f t="shared" si="0"/>
        <v>水</v>
      </c>
      <c r="C21" s="58"/>
      <c r="D21" s="59"/>
      <c r="E21" s="59"/>
      <c r="F21" s="56"/>
      <c r="G21" s="59"/>
      <c r="H21" s="59"/>
      <c r="I21" s="59"/>
      <c r="J21" s="102"/>
      <c r="K21" s="1"/>
    </row>
    <row r="22" spans="1:13" ht="24" customHeight="1">
      <c r="A22" s="34">
        <f t="shared" si="1"/>
        <v>46338</v>
      </c>
      <c r="B22" s="16" t="str">
        <f t="shared" si="0"/>
        <v>木</v>
      </c>
      <c r="C22" s="56"/>
      <c r="D22" s="57"/>
      <c r="E22" s="57"/>
      <c r="F22" s="57"/>
      <c r="G22" s="59"/>
      <c r="H22" s="59"/>
      <c r="I22" s="56"/>
      <c r="J22" s="103"/>
      <c r="K22" s="1"/>
    </row>
    <row r="23" spans="1:13" ht="24" customHeight="1">
      <c r="A23" s="34">
        <f t="shared" si="1"/>
        <v>46339</v>
      </c>
      <c r="B23" s="16" t="str">
        <f t="shared" si="0"/>
        <v>金</v>
      </c>
      <c r="C23" s="56"/>
      <c r="D23" s="57"/>
      <c r="E23" s="57"/>
      <c r="F23" s="58"/>
      <c r="G23" s="56"/>
      <c r="H23" s="58"/>
      <c r="I23" s="59"/>
      <c r="J23" s="102"/>
      <c r="K23" s="1"/>
    </row>
    <row r="24" spans="1:13" ht="24" customHeight="1">
      <c r="A24" s="34">
        <f t="shared" si="1"/>
        <v>46340</v>
      </c>
      <c r="B24" s="16" t="str">
        <f t="shared" si="0"/>
        <v>土</v>
      </c>
      <c r="C24" s="56"/>
      <c r="D24" s="57"/>
      <c r="E24" s="57"/>
      <c r="F24" s="57"/>
      <c r="G24" s="61"/>
      <c r="H24" s="58"/>
      <c r="I24" s="56"/>
      <c r="J24" s="103"/>
      <c r="K24" s="1"/>
    </row>
    <row r="25" spans="1:13" ht="24" customHeight="1">
      <c r="A25" s="34">
        <f t="shared" si="1"/>
        <v>46341</v>
      </c>
      <c r="B25" s="16" t="str">
        <f t="shared" si="0"/>
        <v>日</v>
      </c>
      <c r="C25" s="56"/>
      <c r="D25" s="57"/>
      <c r="E25" s="57"/>
      <c r="F25" s="57"/>
      <c r="G25" s="61"/>
      <c r="H25" s="58"/>
      <c r="I25" s="106"/>
      <c r="J25" s="103"/>
      <c r="K25" s="1"/>
    </row>
    <row r="26" spans="1:13" ht="24" customHeight="1">
      <c r="A26" s="34">
        <f t="shared" si="1"/>
        <v>46342</v>
      </c>
      <c r="B26" s="16" t="str">
        <f t="shared" si="0"/>
        <v>月</v>
      </c>
      <c r="C26" s="56"/>
      <c r="D26" s="57"/>
      <c r="E26" s="57"/>
      <c r="F26" s="57"/>
      <c r="G26" s="61"/>
      <c r="H26" s="58"/>
      <c r="I26" s="106"/>
      <c r="J26" s="103"/>
      <c r="K26" s="1"/>
    </row>
    <row r="27" spans="1:13" ht="24" customHeight="1">
      <c r="A27" s="34">
        <f t="shared" si="1"/>
        <v>46343</v>
      </c>
      <c r="B27" s="16" t="str">
        <f t="shared" si="0"/>
        <v>火</v>
      </c>
      <c r="C27" s="56"/>
      <c r="D27" s="57"/>
      <c r="E27" s="57"/>
      <c r="F27" s="57"/>
      <c r="G27" s="59"/>
      <c r="H27" s="59"/>
      <c r="I27" s="56"/>
      <c r="J27" s="103"/>
      <c r="K27" s="1"/>
    </row>
    <row r="28" spans="1:13" ht="24" customHeight="1">
      <c r="A28" s="34">
        <f t="shared" si="1"/>
        <v>46344</v>
      </c>
      <c r="B28" s="16" t="str">
        <f t="shared" si="0"/>
        <v>水</v>
      </c>
      <c r="C28" s="58"/>
      <c r="D28" s="59"/>
      <c r="E28" s="59"/>
      <c r="F28" s="56"/>
      <c r="G28" s="59"/>
      <c r="H28" s="59"/>
      <c r="I28" s="59"/>
      <c r="J28" s="102"/>
      <c r="K28" s="1"/>
    </row>
    <row r="29" spans="1:13" ht="24" customHeight="1">
      <c r="A29" s="34">
        <f t="shared" si="1"/>
        <v>46345</v>
      </c>
      <c r="B29" s="16" t="str">
        <f t="shared" si="0"/>
        <v>木</v>
      </c>
      <c r="C29" s="56"/>
      <c r="D29" s="57"/>
      <c r="E29" s="57"/>
      <c r="F29" s="57"/>
      <c r="G29" s="59"/>
      <c r="H29" s="59"/>
      <c r="I29" s="59"/>
      <c r="J29" s="102"/>
      <c r="K29" s="1"/>
    </row>
    <row r="30" spans="1:13" ht="24" customHeight="1">
      <c r="A30" s="34">
        <f t="shared" si="1"/>
        <v>46346</v>
      </c>
      <c r="B30" s="16" t="str">
        <f t="shared" si="0"/>
        <v>金</v>
      </c>
      <c r="C30" s="56"/>
      <c r="D30" s="57"/>
      <c r="E30" s="57"/>
      <c r="F30" s="58"/>
      <c r="G30" s="56"/>
      <c r="H30" s="58"/>
      <c r="I30" s="59"/>
      <c r="J30" s="102"/>
      <c r="K30" s="1"/>
    </row>
    <row r="31" spans="1:13" ht="24" customHeight="1">
      <c r="A31" s="34">
        <f t="shared" si="1"/>
        <v>46347</v>
      </c>
      <c r="B31" s="16" t="str">
        <f t="shared" si="0"/>
        <v>土</v>
      </c>
      <c r="C31" s="56"/>
      <c r="D31" s="57"/>
      <c r="E31" s="57"/>
      <c r="F31" s="58"/>
      <c r="G31" s="56"/>
      <c r="H31" s="58"/>
      <c r="I31" s="59"/>
      <c r="J31" s="102"/>
      <c r="K31" s="1"/>
    </row>
    <row r="32" spans="1:13" ht="24" customHeight="1">
      <c r="A32" s="34">
        <f t="shared" si="1"/>
        <v>46348</v>
      </c>
      <c r="B32" s="16" t="str">
        <f t="shared" si="0"/>
        <v>日</v>
      </c>
      <c r="C32" s="56"/>
      <c r="D32" s="57"/>
      <c r="E32" s="57"/>
      <c r="F32" s="57"/>
      <c r="G32" s="59"/>
      <c r="H32" s="59"/>
      <c r="I32" s="59"/>
      <c r="J32" s="102"/>
      <c r="K32" s="1"/>
    </row>
    <row r="33" spans="1:13" ht="24" customHeight="1">
      <c r="A33" s="34">
        <f t="shared" si="1"/>
        <v>46349</v>
      </c>
      <c r="B33" s="16" t="s">
        <v>32</v>
      </c>
      <c r="C33" s="56"/>
      <c r="D33" s="57"/>
      <c r="E33" s="57"/>
      <c r="F33" s="57"/>
      <c r="G33" s="59"/>
      <c r="H33" s="59"/>
      <c r="I33" s="59"/>
      <c r="J33" s="102"/>
      <c r="K33" s="1"/>
    </row>
    <row r="34" spans="1:13" ht="24" customHeight="1">
      <c r="A34" s="34">
        <f t="shared" si="1"/>
        <v>46350</v>
      </c>
      <c r="B34" s="16" t="str">
        <f t="shared" si="0"/>
        <v>火</v>
      </c>
      <c r="C34" s="56"/>
      <c r="D34" s="57"/>
      <c r="E34" s="57"/>
      <c r="F34" s="57"/>
      <c r="G34" s="59"/>
      <c r="H34" s="59"/>
      <c r="I34" s="59"/>
      <c r="J34" s="102"/>
      <c r="K34" s="1"/>
    </row>
    <row r="35" spans="1:13" ht="24" customHeight="1">
      <c r="A35" s="34">
        <f t="shared" si="1"/>
        <v>46351</v>
      </c>
      <c r="B35" s="16" t="str">
        <f t="shared" si="0"/>
        <v>水</v>
      </c>
      <c r="C35" s="58"/>
      <c r="D35" s="59"/>
      <c r="E35" s="59"/>
      <c r="F35" s="56"/>
      <c r="G35" s="59"/>
      <c r="H35" s="59"/>
      <c r="I35" s="56"/>
      <c r="J35" s="103"/>
      <c r="K35" s="1"/>
    </row>
    <row r="36" spans="1:13" ht="24" customHeight="1">
      <c r="A36" s="34">
        <f t="shared" si="1"/>
        <v>46352</v>
      </c>
      <c r="B36" s="16" t="str">
        <f t="shared" si="0"/>
        <v>木</v>
      </c>
      <c r="C36" s="56"/>
      <c r="D36" s="57"/>
      <c r="E36" s="57"/>
      <c r="F36" s="57"/>
      <c r="G36" s="59"/>
      <c r="H36" s="59"/>
      <c r="I36" s="59"/>
      <c r="J36" s="102"/>
      <c r="K36" s="1"/>
    </row>
    <row r="37" spans="1:13" ht="24" customHeight="1">
      <c r="A37" s="34">
        <f t="shared" si="1"/>
        <v>46353</v>
      </c>
      <c r="B37" s="16" t="str">
        <f t="shared" si="0"/>
        <v>金</v>
      </c>
      <c r="C37" s="56"/>
      <c r="D37" s="57"/>
      <c r="E37" s="57"/>
      <c r="F37" s="58"/>
      <c r="G37" s="56"/>
      <c r="H37" s="58"/>
      <c r="I37" s="59"/>
      <c r="J37" s="102"/>
      <c r="K37" s="1"/>
    </row>
    <row r="38" spans="1:13" ht="24" customHeight="1">
      <c r="A38" s="34">
        <f t="shared" si="1"/>
        <v>46354</v>
      </c>
      <c r="B38" s="16" t="str">
        <f t="shared" si="0"/>
        <v>土</v>
      </c>
      <c r="C38" s="56"/>
      <c r="D38" s="57"/>
      <c r="E38" s="57"/>
      <c r="F38" s="58"/>
      <c r="G38" s="56"/>
      <c r="H38" s="58"/>
      <c r="I38" s="59"/>
      <c r="J38" s="102"/>
      <c r="K38" s="1"/>
    </row>
    <row r="39" spans="1:13" ht="24" customHeight="1">
      <c r="A39" s="34">
        <f t="shared" si="1"/>
        <v>46355</v>
      </c>
      <c r="B39" s="16" t="str">
        <f t="shared" si="0"/>
        <v>日</v>
      </c>
      <c r="C39" s="56"/>
      <c r="D39" s="57"/>
      <c r="E39" s="57"/>
      <c r="F39" s="58"/>
      <c r="G39" s="56"/>
      <c r="H39" s="58"/>
      <c r="I39" s="59"/>
      <c r="J39" s="102"/>
      <c r="K39" s="1"/>
    </row>
    <row r="40" spans="1:13" ht="24" customHeight="1" thickBot="1">
      <c r="A40" s="35">
        <f t="shared" si="1"/>
        <v>46356</v>
      </c>
      <c r="B40" s="17" t="str">
        <f t="shared" si="0"/>
        <v>月</v>
      </c>
      <c r="C40" s="116"/>
      <c r="D40" s="114"/>
      <c r="E40" s="114"/>
      <c r="F40" s="117"/>
      <c r="G40" s="114"/>
      <c r="H40" s="114"/>
      <c r="I40" s="114"/>
      <c r="J40" s="115"/>
      <c r="K40" s="1"/>
    </row>
    <row r="41" spans="1:13" ht="15" customHeight="1">
      <c r="B41" s="3"/>
      <c r="C41" s="3"/>
      <c r="D41" s="3"/>
      <c r="E41" s="3"/>
      <c r="F41" s="3"/>
      <c r="G41" s="3"/>
      <c r="H41" s="3"/>
      <c r="I41" s="3"/>
      <c r="J41" s="3"/>
      <c r="K41" s="3"/>
    </row>
    <row r="42" spans="1:13" ht="1.5" customHeight="1" thickBot="1">
      <c r="A42" s="4"/>
      <c r="B42" s="3"/>
      <c r="C42" s="3"/>
      <c r="D42" s="3"/>
      <c r="E42" s="3"/>
      <c r="F42" s="3"/>
      <c r="G42" s="3"/>
      <c r="H42" s="3"/>
      <c r="I42" s="3"/>
      <c r="J42" s="3"/>
      <c r="K42" s="3"/>
    </row>
    <row r="43" spans="1:13" ht="13.5" hidden="1" thickBot="1">
      <c r="A43" s="4"/>
      <c r="B43" s="5"/>
      <c r="C43" s="5"/>
      <c r="D43" s="5"/>
      <c r="E43" s="5"/>
      <c r="F43" s="5"/>
      <c r="G43" s="5"/>
      <c r="H43" s="5"/>
      <c r="I43" s="5"/>
      <c r="J43" s="5"/>
      <c r="K43" s="5"/>
    </row>
    <row r="44" spans="1:13" s="2" customFormat="1" ht="24.75" customHeight="1" thickBot="1">
      <c r="A44" s="110" t="s">
        <v>4</v>
      </c>
      <c r="B44" s="110"/>
      <c r="C44" s="110"/>
      <c r="D44" s="111" t="s">
        <v>6</v>
      </c>
      <c r="E44" s="13" t="s">
        <v>9</v>
      </c>
      <c r="F44" s="26" t="s">
        <v>5</v>
      </c>
      <c r="G44" s="60"/>
      <c r="H44" s="110"/>
      <c r="I44" s="20"/>
      <c r="J44" s="33" t="s">
        <v>21</v>
      </c>
      <c r="M44"/>
    </row>
    <row r="45" spans="1:13" s="2" customFormat="1" ht="24.75" customHeight="1">
      <c r="A45" s="110"/>
      <c r="B45" s="110"/>
      <c r="C45" s="110"/>
      <c r="D45" s="112"/>
      <c r="E45" s="14" t="s">
        <v>12</v>
      </c>
      <c r="F45" s="27" t="s">
        <v>5</v>
      </c>
      <c r="G45" s="60"/>
      <c r="H45" s="110"/>
      <c r="I45" s="20"/>
      <c r="J45" s="107"/>
    </row>
    <row r="46" spans="1:13" s="2" customFormat="1" ht="24.75" customHeight="1" thickBot="1">
      <c r="A46" s="110" t="s">
        <v>4</v>
      </c>
      <c r="B46" s="110"/>
      <c r="C46" s="110"/>
      <c r="D46" s="113" t="s">
        <v>10</v>
      </c>
      <c r="E46" s="78"/>
      <c r="F46" s="28" t="s">
        <v>5</v>
      </c>
      <c r="G46" s="12"/>
      <c r="H46" s="110"/>
      <c r="I46" s="110"/>
      <c r="J46" s="108"/>
    </row>
    <row r="47" spans="1:13" s="2" customFormat="1" ht="9.75" customHeight="1" thickBot="1">
      <c r="A47" s="20"/>
      <c r="B47" s="20"/>
      <c r="C47" s="20"/>
      <c r="D47" s="20"/>
      <c r="E47" s="20"/>
      <c r="F47" s="12"/>
      <c r="G47" s="12"/>
      <c r="H47" s="20"/>
      <c r="I47" s="20"/>
      <c r="J47" s="108"/>
    </row>
    <row r="48" spans="1:13" ht="24.75" customHeight="1" thickTop="1">
      <c r="A48" s="118" t="s">
        <v>24</v>
      </c>
      <c r="B48" s="119"/>
      <c r="C48" s="120"/>
      <c r="D48" s="124" t="s">
        <v>26</v>
      </c>
      <c r="E48" s="125"/>
      <c r="F48" s="126"/>
      <c r="G48" s="48">
        <v>46330</v>
      </c>
      <c r="H48" s="29"/>
      <c r="I48" s="29"/>
      <c r="J48" s="108"/>
      <c r="K48" s="8"/>
      <c r="M48" s="2"/>
    </row>
    <row r="49" spans="1:13" ht="24.75" customHeight="1" thickBot="1">
      <c r="A49" s="121"/>
      <c r="B49" s="122"/>
      <c r="C49" s="123"/>
      <c r="D49" s="127" t="s">
        <v>25</v>
      </c>
      <c r="E49" s="122"/>
      <c r="F49" s="128"/>
      <c r="G49" s="49">
        <v>46335</v>
      </c>
      <c r="H49" s="24"/>
      <c r="I49" s="24"/>
      <c r="J49" s="109"/>
      <c r="K49" s="8"/>
    </row>
    <row r="50" spans="1:13" ht="10.5" customHeight="1" thickTop="1">
      <c r="A50" s="24"/>
      <c r="B50" s="24"/>
      <c r="C50" s="24"/>
      <c r="D50" s="24"/>
      <c r="E50" s="24"/>
      <c r="F50" s="24"/>
      <c r="G50" s="24"/>
      <c r="H50" s="24"/>
      <c r="I50" s="24"/>
      <c r="J50" s="18"/>
      <c r="K50" s="8"/>
    </row>
    <row r="51" spans="1:13" s="6" customFormat="1" ht="29.25" customHeight="1">
      <c r="A51" s="93" t="s">
        <v>27</v>
      </c>
      <c r="B51" s="94"/>
      <c r="C51" s="94"/>
      <c r="D51" s="94"/>
      <c r="E51" s="94"/>
      <c r="F51" s="94"/>
      <c r="G51" s="94"/>
      <c r="H51" s="94"/>
      <c r="I51" s="94"/>
      <c r="J51" s="94"/>
      <c r="K51" s="25"/>
      <c r="M51"/>
    </row>
    <row r="52" spans="1:13" s="6" customFormat="1" ht="22.5" customHeight="1">
      <c r="A52" s="94"/>
      <c r="B52" s="94"/>
      <c r="C52" s="94"/>
      <c r="D52" s="94"/>
      <c r="E52" s="94"/>
      <c r="F52" s="94"/>
      <c r="G52" s="94"/>
      <c r="H52" s="94"/>
      <c r="I52" s="94"/>
      <c r="J52" s="94"/>
      <c r="K52" s="25"/>
    </row>
    <row r="53" spans="1:13" s="6" customFormat="1" ht="22.5" customHeight="1">
      <c r="A53" s="94"/>
      <c r="B53" s="94"/>
      <c r="C53" s="94"/>
      <c r="D53" s="94"/>
      <c r="E53" s="94"/>
      <c r="F53" s="94"/>
      <c r="G53" s="94"/>
      <c r="H53" s="94"/>
      <c r="I53" s="94"/>
      <c r="J53" s="94"/>
      <c r="K53" s="25"/>
    </row>
    <row r="54" spans="1:13" s="6" customFormat="1" ht="22.5" customHeight="1">
      <c r="A54" s="94"/>
      <c r="B54" s="94"/>
      <c r="C54" s="94"/>
      <c r="D54" s="94"/>
      <c r="E54" s="94"/>
      <c r="F54" s="94"/>
      <c r="G54" s="94"/>
      <c r="H54" s="94"/>
      <c r="I54" s="94"/>
      <c r="J54" s="94"/>
      <c r="K54" s="25"/>
    </row>
    <row r="55" spans="1:13" s="6" customFormat="1" ht="22.5" customHeight="1">
      <c r="A55" s="94"/>
      <c r="B55" s="94"/>
      <c r="C55" s="94"/>
      <c r="D55" s="94"/>
      <c r="E55" s="94"/>
      <c r="F55" s="94"/>
      <c r="G55" s="94"/>
      <c r="H55" s="94"/>
      <c r="I55" s="94"/>
      <c r="J55" s="94"/>
      <c r="K55" s="25"/>
    </row>
    <row r="56" spans="1:13" s="6" customFormat="1" ht="22.5" customHeight="1">
      <c r="A56" s="94"/>
      <c r="B56" s="94"/>
      <c r="C56" s="94"/>
      <c r="D56" s="94"/>
      <c r="E56" s="94"/>
      <c r="F56" s="94"/>
      <c r="G56" s="94"/>
      <c r="H56" s="94"/>
      <c r="I56" s="94"/>
      <c r="J56" s="94"/>
      <c r="K56" s="25"/>
    </row>
    <row r="57" spans="1:13" s="6" customFormat="1" ht="22.5" customHeight="1">
      <c r="A57" s="94"/>
      <c r="B57" s="94"/>
      <c r="C57" s="94"/>
      <c r="D57" s="94"/>
      <c r="E57" s="94"/>
      <c r="F57" s="94"/>
      <c r="G57" s="94"/>
      <c r="H57" s="94"/>
      <c r="I57" s="94"/>
      <c r="J57" s="94"/>
      <c r="K57" s="25"/>
    </row>
    <row r="58" spans="1:13" s="6" customFormat="1" ht="83.25" customHeight="1">
      <c r="A58" s="94"/>
      <c r="B58" s="94"/>
      <c r="C58" s="94"/>
      <c r="D58" s="94"/>
      <c r="E58" s="94"/>
      <c r="F58" s="94"/>
      <c r="G58" s="94"/>
      <c r="H58" s="94"/>
      <c r="I58" s="94"/>
      <c r="J58" s="94"/>
      <c r="K58" s="25"/>
    </row>
    <row r="59" spans="1:13" ht="16.5">
      <c r="M59" s="6"/>
    </row>
  </sheetData>
  <mergeCells count="118">
    <mergeCell ref="C11:F11"/>
    <mergeCell ref="G11:H11"/>
    <mergeCell ref="I11:J11"/>
    <mergeCell ref="A5:C5"/>
    <mergeCell ref="D5:E5"/>
    <mergeCell ref="A6:E6"/>
    <mergeCell ref="G5:J5"/>
    <mergeCell ref="G6:J6"/>
    <mergeCell ref="A1:E1"/>
    <mergeCell ref="I1:J1"/>
    <mergeCell ref="A2:J2"/>
    <mergeCell ref="A4:C4"/>
    <mergeCell ref="D4:E4"/>
    <mergeCell ref="G4:I4"/>
    <mergeCell ref="A9:A10"/>
    <mergeCell ref="B9:B10"/>
    <mergeCell ref="C9:F10"/>
    <mergeCell ref="G9:H10"/>
    <mergeCell ref="I9:J10"/>
    <mergeCell ref="C14:F14"/>
    <mergeCell ref="G14:H14"/>
    <mergeCell ref="I14:J14"/>
    <mergeCell ref="C15:F15"/>
    <mergeCell ref="G15:H15"/>
    <mergeCell ref="I15:J15"/>
    <mergeCell ref="C12:F12"/>
    <mergeCell ref="G12:H12"/>
    <mergeCell ref="I12:J12"/>
    <mergeCell ref="C13:F13"/>
    <mergeCell ref="G13:H13"/>
    <mergeCell ref="I13:J13"/>
    <mergeCell ref="C18:F18"/>
    <mergeCell ref="G18:H18"/>
    <mergeCell ref="I18:J18"/>
    <mergeCell ref="C19:F19"/>
    <mergeCell ref="G19:H19"/>
    <mergeCell ref="I19:J19"/>
    <mergeCell ref="C16:F16"/>
    <mergeCell ref="G16:H16"/>
    <mergeCell ref="I16:J16"/>
    <mergeCell ref="C17:F17"/>
    <mergeCell ref="G17:H17"/>
    <mergeCell ref="I17:J17"/>
    <mergeCell ref="C22:F22"/>
    <mergeCell ref="G22:H22"/>
    <mergeCell ref="I22:J22"/>
    <mergeCell ref="C23:F23"/>
    <mergeCell ref="G23:H23"/>
    <mergeCell ref="I23:J23"/>
    <mergeCell ref="C20:F20"/>
    <mergeCell ref="G20:H20"/>
    <mergeCell ref="I20:J20"/>
    <mergeCell ref="C21:F21"/>
    <mergeCell ref="G21:H21"/>
    <mergeCell ref="I21:J21"/>
    <mergeCell ref="C26:F26"/>
    <mergeCell ref="G26:H26"/>
    <mergeCell ref="I26:J26"/>
    <mergeCell ref="C27:F27"/>
    <mergeCell ref="G27:H27"/>
    <mergeCell ref="I27:J27"/>
    <mergeCell ref="C24:F24"/>
    <mergeCell ref="G24:H24"/>
    <mergeCell ref="I24:J24"/>
    <mergeCell ref="C25:F25"/>
    <mergeCell ref="G25:H25"/>
    <mergeCell ref="I25:J25"/>
    <mergeCell ref="C30:F30"/>
    <mergeCell ref="G30:H30"/>
    <mergeCell ref="I30:J30"/>
    <mergeCell ref="C31:F31"/>
    <mergeCell ref="G31:H31"/>
    <mergeCell ref="I31:J31"/>
    <mergeCell ref="C28:F28"/>
    <mergeCell ref="G28:H28"/>
    <mergeCell ref="I28:J28"/>
    <mergeCell ref="C29:F29"/>
    <mergeCell ref="G29:H29"/>
    <mergeCell ref="I29:J29"/>
    <mergeCell ref="C34:F34"/>
    <mergeCell ref="G34:H34"/>
    <mergeCell ref="I34:J34"/>
    <mergeCell ref="C35:F35"/>
    <mergeCell ref="G35:H35"/>
    <mergeCell ref="I35:J35"/>
    <mergeCell ref="C32:F32"/>
    <mergeCell ref="G32:H32"/>
    <mergeCell ref="I32:J32"/>
    <mergeCell ref="C33:F33"/>
    <mergeCell ref="G33:H33"/>
    <mergeCell ref="I33:J33"/>
    <mergeCell ref="C38:F38"/>
    <mergeCell ref="G38:H38"/>
    <mergeCell ref="I38:J38"/>
    <mergeCell ref="C39:F39"/>
    <mergeCell ref="G39:H39"/>
    <mergeCell ref="I39:J39"/>
    <mergeCell ref="C36:F36"/>
    <mergeCell ref="G36:H36"/>
    <mergeCell ref="I36:J36"/>
    <mergeCell ref="C37:F37"/>
    <mergeCell ref="G37:H37"/>
    <mergeCell ref="I37:J37"/>
    <mergeCell ref="H46:I46"/>
    <mergeCell ref="A51:J58"/>
    <mergeCell ref="C40:F40"/>
    <mergeCell ref="G40:H40"/>
    <mergeCell ref="I40:J40"/>
    <mergeCell ref="A44:C45"/>
    <mergeCell ref="D44:D45"/>
    <mergeCell ref="G44:G45"/>
    <mergeCell ref="H44:H45"/>
    <mergeCell ref="A46:C46"/>
    <mergeCell ref="D46:E46"/>
    <mergeCell ref="A48:C49"/>
    <mergeCell ref="D48:F48"/>
    <mergeCell ref="D49:F49"/>
    <mergeCell ref="J45:J49"/>
  </mergeCells>
  <phoneticPr fontId="2"/>
  <conditionalFormatting sqref="A11:J40">
    <cfRule type="expression" dxfId="42" priority="17">
      <formula>$B11="祝"</formula>
    </cfRule>
    <cfRule type="expression" dxfId="41" priority="18">
      <formula>$B11="土"</formula>
    </cfRule>
    <cfRule type="expression" dxfId="40" priority="19">
      <formula>$B11="日"</formula>
    </cfRule>
  </conditionalFormatting>
  <conditionalFormatting sqref="D4:E4">
    <cfRule type="expression" dxfId="39" priority="13">
      <formula>$D$4&lt;&gt;""</formula>
    </cfRule>
  </conditionalFormatting>
  <conditionalFormatting sqref="D5:E5">
    <cfRule type="expression" dxfId="38" priority="11">
      <formula>$D$5&lt;&gt;""</formula>
    </cfRule>
  </conditionalFormatting>
  <conditionalFormatting sqref="G5">
    <cfRule type="expression" dxfId="37" priority="2">
      <formula>$G$5&lt;&gt;""</formula>
    </cfRule>
  </conditionalFormatting>
  <conditionalFormatting sqref="G6">
    <cfRule type="expression" dxfId="36" priority="1">
      <formula>$G$6&lt;&gt;""</formula>
    </cfRule>
  </conditionalFormatting>
  <conditionalFormatting sqref="G4:I4">
    <cfRule type="expression" dxfId="35" priority="12">
      <formula>$G$4&lt;&gt;""</formula>
    </cfRule>
  </conditionalFormatting>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9"/>
  <sheetViews>
    <sheetView view="pageBreakPreview" zoomScaleNormal="100" zoomScaleSheetLayoutView="100" workbookViewId="0">
      <selection activeCell="F5" sqref="F5"/>
    </sheetView>
  </sheetViews>
  <sheetFormatPr defaultRowHeight="13"/>
  <cols>
    <col min="1" max="1" width="5.7265625" style="1" customWidth="1"/>
    <col min="2" max="2" width="6.36328125" customWidth="1"/>
    <col min="3" max="3" width="5.90625" customWidth="1"/>
    <col min="4" max="4" width="15.6328125" customWidth="1"/>
    <col min="5" max="5" width="17.7265625" customWidth="1"/>
    <col min="6" max="6" width="15.6328125" customWidth="1"/>
    <col min="7" max="8" width="22.6328125" customWidth="1"/>
    <col min="9" max="9" width="18.453125" customWidth="1"/>
    <col min="10" max="10" width="15.08984375" customWidth="1"/>
    <col min="11" max="11" width="3.36328125" customWidth="1"/>
    <col min="13" max="13" width="8.90625"/>
  </cols>
  <sheetData>
    <row r="1" spans="1:13" ht="18" customHeight="1">
      <c r="A1" s="54" t="s">
        <v>22</v>
      </c>
      <c r="B1" s="55"/>
      <c r="C1" s="55"/>
      <c r="D1" s="55"/>
      <c r="E1" s="55"/>
      <c r="I1" s="60" t="s">
        <v>13</v>
      </c>
      <c r="J1" s="60"/>
    </row>
    <row r="2" spans="1:13" ht="20.149999999999999" customHeight="1">
      <c r="A2" s="53">
        <f>EDATE('4月'!$A$2,8)</f>
        <v>46357</v>
      </c>
      <c r="B2" s="53"/>
      <c r="C2" s="53"/>
      <c r="D2" s="53"/>
      <c r="E2" s="53"/>
      <c r="F2" s="53"/>
      <c r="G2" s="53"/>
      <c r="H2" s="53"/>
      <c r="I2" s="53"/>
      <c r="J2" s="53"/>
      <c r="K2" s="7"/>
    </row>
    <row r="3" spans="1:13" ht="13.5" thickBot="1"/>
    <row r="4" spans="1:13" ht="36" customHeight="1">
      <c r="A4" s="62" t="s">
        <v>7</v>
      </c>
      <c r="B4" s="63"/>
      <c r="C4" s="64"/>
      <c r="D4" s="65">
        <f>'4月'!D4:E4</f>
        <v>0</v>
      </c>
      <c r="E4" s="135"/>
      <c r="F4" s="15" t="s">
        <v>2</v>
      </c>
      <c r="G4" s="82">
        <f>'4月'!G4:I4</f>
        <v>0</v>
      </c>
      <c r="H4" s="83"/>
      <c r="I4" s="83"/>
      <c r="J4" s="23" t="s">
        <v>15</v>
      </c>
    </row>
    <row r="5" spans="1:13" ht="49.5" customHeight="1">
      <c r="A5" s="71" t="s">
        <v>29</v>
      </c>
      <c r="B5" s="72"/>
      <c r="C5" s="73"/>
      <c r="D5" s="74">
        <f>'4月'!D5:E5</f>
        <v>0</v>
      </c>
      <c r="E5" s="75"/>
      <c r="F5" s="16" t="s">
        <v>8</v>
      </c>
      <c r="G5" s="136">
        <f>'4月'!G5</f>
        <v>0</v>
      </c>
      <c r="H5" s="137"/>
      <c r="I5" s="137"/>
      <c r="J5" s="75"/>
      <c r="K5" s="9"/>
    </row>
    <row r="6" spans="1:13" ht="50.25" customHeight="1" thickBot="1">
      <c r="A6" s="76" t="s">
        <v>31</v>
      </c>
      <c r="B6" s="77"/>
      <c r="C6" s="77"/>
      <c r="D6" s="77"/>
      <c r="E6" s="78"/>
      <c r="F6" s="17" t="s">
        <v>8</v>
      </c>
      <c r="G6" s="138">
        <f>'4月'!G6</f>
        <v>0</v>
      </c>
      <c r="H6" s="139"/>
      <c r="I6" s="139"/>
      <c r="J6" s="140"/>
      <c r="K6" s="9"/>
    </row>
    <row r="7" spans="1:13" s="2" customFormat="1" ht="15" customHeight="1">
      <c r="A7" s="21"/>
      <c r="B7" s="21"/>
      <c r="C7" s="21"/>
      <c r="D7" s="21"/>
      <c r="E7" s="21"/>
      <c r="F7" s="22"/>
      <c r="G7" s="22"/>
      <c r="H7" s="22"/>
      <c r="I7" s="22"/>
      <c r="J7" s="43"/>
    </row>
    <row r="8" spans="1:13" s="2" customFormat="1" ht="15" customHeight="1" thickBot="1">
      <c r="A8" s="21"/>
      <c r="B8" s="21"/>
      <c r="C8" s="21"/>
      <c r="D8" s="21"/>
      <c r="E8" s="21"/>
      <c r="F8" s="22"/>
      <c r="G8" s="22"/>
      <c r="H8" s="22"/>
      <c r="I8" s="22"/>
      <c r="J8" s="22"/>
    </row>
    <row r="9" spans="1:13" ht="19.5" customHeight="1">
      <c r="A9" s="95" t="s">
        <v>0</v>
      </c>
      <c r="B9" s="97" t="s">
        <v>1</v>
      </c>
      <c r="C9" s="84" t="s">
        <v>14</v>
      </c>
      <c r="D9" s="85"/>
      <c r="E9" s="85"/>
      <c r="F9" s="86"/>
      <c r="G9" s="67" t="s">
        <v>11</v>
      </c>
      <c r="H9" s="68"/>
      <c r="I9" s="67" t="s">
        <v>3</v>
      </c>
      <c r="J9" s="104"/>
      <c r="K9" s="10"/>
    </row>
    <row r="10" spans="1:13" s="1" customFormat="1" ht="27.75" customHeight="1" thickBot="1">
      <c r="A10" s="96"/>
      <c r="B10" s="98"/>
      <c r="C10" s="87"/>
      <c r="D10" s="88"/>
      <c r="E10" s="88"/>
      <c r="F10" s="89"/>
      <c r="G10" s="69"/>
      <c r="H10" s="70"/>
      <c r="I10" s="69"/>
      <c r="J10" s="105"/>
      <c r="K10" s="11"/>
    </row>
    <row r="11" spans="1:13" ht="24" customHeight="1">
      <c r="A11" s="36">
        <f>A2</f>
        <v>46357</v>
      </c>
      <c r="B11" s="37" t="str">
        <f>TEXT(A11,"aaa")</f>
        <v>火</v>
      </c>
      <c r="C11" s="79"/>
      <c r="D11" s="80"/>
      <c r="E11" s="80"/>
      <c r="F11" s="81"/>
      <c r="G11" s="80"/>
      <c r="H11" s="80"/>
      <c r="I11" s="80"/>
      <c r="J11" s="99"/>
      <c r="K11" s="1"/>
      <c r="M11" t="s">
        <v>15</v>
      </c>
    </row>
    <row r="12" spans="1:13" ht="24" customHeight="1">
      <c r="A12" s="34">
        <f>A11+1</f>
        <v>46358</v>
      </c>
      <c r="B12" s="16" t="str">
        <f>TEXT(A12,"aaa")</f>
        <v>水</v>
      </c>
      <c r="C12" s="56"/>
      <c r="D12" s="57"/>
      <c r="E12" s="57"/>
      <c r="F12" s="58"/>
      <c r="G12" s="59"/>
      <c r="H12" s="59"/>
      <c r="I12" s="100"/>
      <c r="J12" s="101"/>
      <c r="K12" s="1"/>
      <c r="M12" t="s">
        <v>16</v>
      </c>
    </row>
    <row r="13" spans="1:13" ht="24" customHeight="1">
      <c r="A13" s="34">
        <f>A12+1</f>
        <v>46359</v>
      </c>
      <c r="B13" s="16" t="str">
        <f t="shared" ref="B13:B41" si="0">TEXT(A13,"aaa")</f>
        <v>木</v>
      </c>
      <c r="C13" s="58"/>
      <c r="D13" s="59"/>
      <c r="E13" s="59"/>
      <c r="F13" s="56"/>
      <c r="G13" s="59"/>
      <c r="H13" s="59"/>
      <c r="I13" s="59"/>
      <c r="J13" s="102"/>
      <c r="K13" s="1"/>
      <c r="M13" t="s">
        <v>23</v>
      </c>
    </row>
    <row r="14" spans="1:13" ht="24" customHeight="1">
      <c r="A14" s="34">
        <f t="shared" ref="A14:A41" si="1">A13+1</f>
        <v>46360</v>
      </c>
      <c r="B14" s="16" t="str">
        <f t="shared" si="0"/>
        <v>金</v>
      </c>
      <c r="C14" s="56"/>
      <c r="D14" s="57"/>
      <c r="E14" s="57"/>
      <c r="F14" s="57"/>
      <c r="G14" s="59"/>
      <c r="H14" s="59"/>
      <c r="I14" s="59"/>
      <c r="J14" s="102"/>
      <c r="K14" s="1"/>
      <c r="M14" t="s">
        <v>17</v>
      </c>
    </row>
    <row r="15" spans="1:13" ht="24" customHeight="1">
      <c r="A15" s="34">
        <f t="shared" si="1"/>
        <v>46361</v>
      </c>
      <c r="B15" s="16" t="str">
        <f t="shared" si="0"/>
        <v>土</v>
      </c>
      <c r="C15" s="56"/>
      <c r="D15" s="57"/>
      <c r="E15" s="57"/>
      <c r="F15" s="57"/>
      <c r="G15" s="59"/>
      <c r="H15" s="59"/>
      <c r="I15" s="59"/>
      <c r="J15" s="102"/>
      <c r="K15" s="1"/>
      <c r="M15" t="s">
        <v>18</v>
      </c>
    </row>
    <row r="16" spans="1:13" ht="24" customHeight="1">
      <c r="A16" s="34">
        <f t="shared" si="1"/>
        <v>46362</v>
      </c>
      <c r="B16" s="16" t="str">
        <f t="shared" si="0"/>
        <v>日</v>
      </c>
      <c r="C16" s="56"/>
      <c r="D16" s="57"/>
      <c r="E16" s="57"/>
      <c r="F16" s="57"/>
      <c r="G16" s="59"/>
      <c r="H16" s="59"/>
      <c r="I16" s="59"/>
      <c r="J16" s="102"/>
      <c r="K16" s="1"/>
      <c r="M16" t="s">
        <v>19</v>
      </c>
    </row>
    <row r="17" spans="1:13" ht="24" customHeight="1">
      <c r="A17" s="34">
        <f t="shared" si="1"/>
        <v>46363</v>
      </c>
      <c r="B17" s="16" t="str">
        <f t="shared" si="0"/>
        <v>月</v>
      </c>
      <c r="C17" s="56"/>
      <c r="D17" s="57"/>
      <c r="E17" s="57"/>
      <c r="F17" s="57"/>
      <c r="G17" s="59"/>
      <c r="H17" s="59"/>
      <c r="I17" s="59"/>
      <c r="J17" s="102"/>
      <c r="K17" s="1"/>
      <c r="M17" t="s">
        <v>20</v>
      </c>
    </row>
    <row r="18" spans="1:13" ht="24" customHeight="1">
      <c r="A18" s="34">
        <f t="shared" si="1"/>
        <v>46364</v>
      </c>
      <c r="B18" s="16" t="str">
        <f t="shared" si="0"/>
        <v>火</v>
      </c>
      <c r="C18" s="56"/>
      <c r="D18" s="57"/>
      <c r="E18" s="57"/>
      <c r="F18" s="57"/>
      <c r="G18" s="59"/>
      <c r="H18" s="59"/>
      <c r="I18" s="56"/>
      <c r="J18" s="103"/>
      <c r="K18" s="1"/>
    </row>
    <row r="19" spans="1:13" ht="24" customHeight="1">
      <c r="A19" s="34">
        <f t="shared" si="1"/>
        <v>46365</v>
      </c>
      <c r="B19" s="16" t="str">
        <f t="shared" si="0"/>
        <v>水</v>
      </c>
      <c r="C19" s="58"/>
      <c r="D19" s="59"/>
      <c r="E19" s="59"/>
      <c r="F19" s="56"/>
      <c r="G19" s="59"/>
      <c r="H19" s="59"/>
      <c r="I19" s="59"/>
      <c r="J19" s="102"/>
      <c r="K19" s="1"/>
    </row>
    <row r="20" spans="1:13" ht="24" customHeight="1">
      <c r="A20" s="34">
        <f t="shared" si="1"/>
        <v>46366</v>
      </c>
      <c r="B20" s="16" t="str">
        <f t="shared" si="0"/>
        <v>木</v>
      </c>
      <c r="C20" s="56"/>
      <c r="D20" s="57"/>
      <c r="E20" s="57"/>
      <c r="F20" s="57"/>
      <c r="G20" s="59"/>
      <c r="H20" s="59"/>
      <c r="I20" s="59"/>
      <c r="J20" s="102"/>
      <c r="K20" s="1"/>
    </row>
    <row r="21" spans="1:13" ht="24" customHeight="1">
      <c r="A21" s="34">
        <f t="shared" si="1"/>
        <v>46367</v>
      </c>
      <c r="B21" s="16" t="str">
        <f t="shared" si="0"/>
        <v>金</v>
      </c>
      <c r="C21" s="58"/>
      <c r="D21" s="59"/>
      <c r="E21" s="59"/>
      <c r="F21" s="56"/>
      <c r="G21" s="59"/>
      <c r="H21" s="59"/>
      <c r="I21" s="59"/>
      <c r="J21" s="102"/>
      <c r="K21" s="1"/>
    </row>
    <row r="22" spans="1:13" ht="24" customHeight="1">
      <c r="A22" s="34">
        <f t="shared" si="1"/>
        <v>46368</v>
      </c>
      <c r="B22" s="16" t="str">
        <f t="shared" si="0"/>
        <v>土</v>
      </c>
      <c r="C22" s="56"/>
      <c r="D22" s="57"/>
      <c r="E22" s="57"/>
      <c r="F22" s="57"/>
      <c r="G22" s="59"/>
      <c r="H22" s="59"/>
      <c r="I22" s="56"/>
      <c r="J22" s="103"/>
      <c r="K22" s="1"/>
    </row>
    <row r="23" spans="1:13" ht="24" customHeight="1">
      <c r="A23" s="34">
        <f t="shared" si="1"/>
        <v>46369</v>
      </c>
      <c r="B23" s="16" t="str">
        <f t="shared" si="0"/>
        <v>日</v>
      </c>
      <c r="C23" s="56"/>
      <c r="D23" s="57"/>
      <c r="E23" s="57"/>
      <c r="F23" s="58"/>
      <c r="G23" s="56"/>
      <c r="H23" s="58"/>
      <c r="I23" s="59"/>
      <c r="J23" s="102"/>
      <c r="K23" s="1"/>
    </row>
    <row r="24" spans="1:13" ht="24" customHeight="1">
      <c r="A24" s="34">
        <f t="shared" si="1"/>
        <v>46370</v>
      </c>
      <c r="B24" s="16" t="str">
        <f t="shared" si="0"/>
        <v>月</v>
      </c>
      <c r="C24" s="56"/>
      <c r="D24" s="57"/>
      <c r="E24" s="57"/>
      <c r="F24" s="57"/>
      <c r="G24" s="61"/>
      <c r="H24" s="58"/>
      <c r="I24" s="56"/>
      <c r="J24" s="103"/>
      <c r="K24" s="1"/>
    </row>
    <row r="25" spans="1:13" ht="24" customHeight="1">
      <c r="A25" s="34">
        <f t="shared" si="1"/>
        <v>46371</v>
      </c>
      <c r="B25" s="16" t="str">
        <f t="shared" si="0"/>
        <v>火</v>
      </c>
      <c r="C25" s="56"/>
      <c r="D25" s="57"/>
      <c r="E25" s="57"/>
      <c r="F25" s="57"/>
      <c r="G25" s="61"/>
      <c r="H25" s="58"/>
      <c r="I25" s="106"/>
      <c r="J25" s="103"/>
      <c r="K25" s="1"/>
    </row>
    <row r="26" spans="1:13" ht="24" customHeight="1">
      <c r="A26" s="34">
        <f t="shared" si="1"/>
        <v>46372</v>
      </c>
      <c r="B26" s="16" t="str">
        <f t="shared" si="0"/>
        <v>水</v>
      </c>
      <c r="C26" s="56"/>
      <c r="D26" s="57"/>
      <c r="E26" s="57"/>
      <c r="F26" s="57"/>
      <c r="G26" s="61"/>
      <c r="H26" s="58"/>
      <c r="I26" s="106"/>
      <c r="J26" s="103"/>
      <c r="K26" s="1"/>
    </row>
    <row r="27" spans="1:13" ht="24" customHeight="1">
      <c r="A27" s="34">
        <f t="shared" si="1"/>
        <v>46373</v>
      </c>
      <c r="B27" s="16" t="str">
        <f t="shared" si="0"/>
        <v>木</v>
      </c>
      <c r="C27" s="56"/>
      <c r="D27" s="57"/>
      <c r="E27" s="57"/>
      <c r="F27" s="57"/>
      <c r="G27" s="59"/>
      <c r="H27" s="59"/>
      <c r="I27" s="56"/>
      <c r="J27" s="103"/>
      <c r="K27" s="1"/>
    </row>
    <row r="28" spans="1:13" ht="24" customHeight="1">
      <c r="A28" s="34">
        <f t="shared" si="1"/>
        <v>46374</v>
      </c>
      <c r="B28" s="16" t="str">
        <f t="shared" si="0"/>
        <v>金</v>
      </c>
      <c r="C28" s="58"/>
      <c r="D28" s="59"/>
      <c r="E28" s="59"/>
      <c r="F28" s="56"/>
      <c r="G28" s="59"/>
      <c r="H28" s="59"/>
      <c r="I28" s="59"/>
      <c r="J28" s="102"/>
      <c r="K28" s="1"/>
    </row>
    <row r="29" spans="1:13" ht="24" customHeight="1">
      <c r="A29" s="34">
        <f t="shared" si="1"/>
        <v>46375</v>
      </c>
      <c r="B29" s="16" t="str">
        <f t="shared" si="0"/>
        <v>土</v>
      </c>
      <c r="C29" s="56"/>
      <c r="D29" s="57"/>
      <c r="E29" s="57"/>
      <c r="F29" s="57"/>
      <c r="G29" s="59"/>
      <c r="H29" s="59"/>
      <c r="I29" s="59"/>
      <c r="J29" s="102"/>
      <c r="K29" s="1"/>
    </row>
    <row r="30" spans="1:13" ht="24" customHeight="1">
      <c r="A30" s="34">
        <f t="shared" si="1"/>
        <v>46376</v>
      </c>
      <c r="B30" s="16" t="str">
        <f t="shared" si="0"/>
        <v>日</v>
      </c>
      <c r="C30" s="56"/>
      <c r="D30" s="57"/>
      <c r="E30" s="57"/>
      <c r="F30" s="58"/>
      <c r="G30" s="56"/>
      <c r="H30" s="58"/>
      <c r="I30" s="59"/>
      <c r="J30" s="102"/>
      <c r="K30" s="1"/>
    </row>
    <row r="31" spans="1:13" ht="24" customHeight="1">
      <c r="A31" s="34">
        <f t="shared" si="1"/>
        <v>46377</v>
      </c>
      <c r="B31" s="16" t="str">
        <f t="shared" si="0"/>
        <v>月</v>
      </c>
      <c r="C31" s="56"/>
      <c r="D31" s="57"/>
      <c r="E31" s="57"/>
      <c r="F31" s="58"/>
      <c r="G31" s="56"/>
      <c r="H31" s="58"/>
      <c r="I31" s="59"/>
      <c r="J31" s="102"/>
      <c r="K31" s="1"/>
    </row>
    <row r="32" spans="1:13" ht="24" customHeight="1">
      <c r="A32" s="34">
        <f t="shared" si="1"/>
        <v>46378</v>
      </c>
      <c r="B32" s="16" t="str">
        <f t="shared" si="0"/>
        <v>火</v>
      </c>
      <c r="C32" s="56"/>
      <c r="D32" s="57"/>
      <c r="E32" s="57"/>
      <c r="F32" s="57"/>
      <c r="G32" s="59"/>
      <c r="H32" s="59"/>
      <c r="I32" s="59"/>
      <c r="J32" s="102"/>
      <c r="K32" s="1"/>
    </row>
    <row r="33" spans="1:11" ht="24" customHeight="1">
      <c r="A33" s="34">
        <f t="shared" si="1"/>
        <v>46379</v>
      </c>
      <c r="B33" s="16" t="str">
        <f t="shared" si="0"/>
        <v>水</v>
      </c>
      <c r="C33" s="56"/>
      <c r="D33" s="57"/>
      <c r="E33" s="57"/>
      <c r="F33" s="57"/>
      <c r="G33" s="59"/>
      <c r="H33" s="59"/>
      <c r="I33" s="59"/>
      <c r="J33" s="102"/>
      <c r="K33" s="1"/>
    </row>
    <row r="34" spans="1:11" ht="24" customHeight="1">
      <c r="A34" s="34">
        <f t="shared" si="1"/>
        <v>46380</v>
      </c>
      <c r="B34" s="16" t="str">
        <f t="shared" si="0"/>
        <v>木</v>
      </c>
      <c r="C34" s="56"/>
      <c r="D34" s="57"/>
      <c r="E34" s="57"/>
      <c r="F34" s="57"/>
      <c r="G34" s="59"/>
      <c r="H34" s="59"/>
      <c r="I34" s="59"/>
      <c r="J34" s="102"/>
      <c r="K34" s="1"/>
    </row>
    <row r="35" spans="1:11" ht="24" customHeight="1">
      <c r="A35" s="34">
        <f t="shared" si="1"/>
        <v>46381</v>
      </c>
      <c r="B35" s="16" t="str">
        <f t="shared" si="0"/>
        <v>金</v>
      </c>
      <c r="C35" s="58"/>
      <c r="D35" s="59"/>
      <c r="E35" s="59"/>
      <c r="F35" s="56"/>
      <c r="G35" s="59"/>
      <c r="H35" s="59"/>
      <c r="I35" s="56"/>
      <c r="J35" s="103"/>
      <c r="K35" s="1"/>
    </row>
    <row r="36" spans="1:11" ht="24" customHeight="1">
      <c r="A36" s="46">
        <f t="shared" si="1"/>
        <v>46382</v>
      </c>
      <c r="B36" s="47" t="str">
        <f t="shared" si="0"/>
        <v>土</v>
      </c>
      <c r="C36" s="151"/>
      <c r="D36" s="152"/>
      <c r="E36" s="152"/>
      <c r="F36" s="152"/>
      <c r="G36" s="154"/>
      <c r="H36" s="154"/>
      <c r="I36" s="145"/>
      <c r="J36" s="146"/>
      <c r="K36" s="1"/>
    </row>
    <row r="37" spans="1:11" ht="24" customHeight="1">
      <c r="A37" s="46">
        <f t="shared" si="1"/>
        <v>46383</v>
      </c>
      <c r="B37" s="47" t="str">
        <f t="shared" si="0"/>
        <v>日</v>
      </c>
      <c r="C37" s="141"/>
      <c r="D37" s="142"/>
      <c r="E37" s="142"/>
      <c r="F37" s="144"/>
      <c r="G37" s="141"/>
      <c r="H37" s="144"/>
      <c r="I37" s="145"/>
      <c r="J37" s="146"/>
      <c r="K37" s="1"/>
    </row>
    <row r="38" spans="1:11" ht="24" customHeight="1">
      <c r="A38" s="46">
        <f t="shared" si="1"/>
        <v>46384</v>
      </c>
      <c r="B38" s="47" t="str">
        <f t="shared" si="0"/>
        <v>月</v>
      </c>
      <c r="C38" s="141"/>
      <c r="D38" s="142"/>
      <c r="E38" s="142"/>
      <c r="F38" s="144"/>
      <c r="G38" s="141"/>
      <c r="H38" s="144"/>
      <c r="I38" s="145" t="s">
        <v>30</v>
      </c>
      <c r="J38" s="146"/>
      <c r="K38" s="1"/>
    </row>
    <row r="39" spans="1:11" ht="24" customHeight="1">
      <c r="A39" s="46">
        <f t="shared" si="1"/>
        <v>46385</v>
      </c>
      <c r="B39" s="47" t="str">
        <f t="shared" si="0"/>
        <v>火</v>
      </c>
      <c r="C39" s="141"/>
      <c r="D39" s="142"/>
      <c r="E39" s="142"/>
      <c r="F39" s="144"/>
      <c r="G39" s="141"/>
      <c r="H39" s="144"/>
      <c r="I39" s="145" t="s">
        <v>30</v>
      </c>
      <c r="J39" s="146"/>
      <c r="K39" s="1"/>
    </row>
    <row r="40" spans="1:11" ht="24" customHeight="1">
      <c r="A40" s="46">
        <f t="shared" si="1"/>
        <v>46386</v>
      </c>
      <c r="B40" s="47" t="str">
        <f t="shared" si="0"/>
        <v>水</v>
      </c>
      <c r="C40" s="144"/>
      <c r="D40" s="147"/>
      <c r="E40" s="147"/>
      <c r="F40" s="141"/>
      <c r="G40" s="147"/>
      <c r="H40" s="147"/>
      <c r="I40" s="145" t="s">
        <v>30</v>
      </c>
      <c r="J40" s="146"/>
      <c r="K40" s="1"/>
    </row>
    <row r="41" spans="1:11" ht="24" customHeight="1" thickBot="1">
      <c r="A41" s="51">
        <f t="shared" si="1"/>
        <v>46387</v>
      </c>
      <c r="B41" s="52" t="str">
        <f t="shared" si="0"/>
        <v>木</v>
      </c>
      <c r="C41" s="155"/>
      <c r="D41" s="156"/>
      <c r="E41" s="156"/>
      <c r="F41" s="157"/>
      <c r="G41" s="156"/>
      <c r="H41" s="156"/>
      <c r="I41" s="158" t="s">
        <v>28</v>
      </c>
      <c r="J41" s="159"/>
      <c r="K41" s="1"/>
    </row>
    <row r="42" spans="1:11" ht="15" customHeight="1">
      <c r="B42" s="3"/>
      <c r="C42" s="3"/>
      <c r="D42" s="3"/>
      <c r="E42" s="3"/>
      <c r="F42" s="3"/>
      <c r="G42" s="3"/>
      <c r="H42" s="3"/>
      <c r="I42" s="3"/>
      <c r="J42" s="3"/>
      <c r="K42" s="3"/>
    </row>
    <row r="43" spans="1:11" ht="1.5" customHeight="1" thickBot="1">
      <c r="A43" s="4"/>
      <c r="B43" s="3"/>
      <c r="C43" s="3"/>
      <c r="D43" s="3"/>
      <c r="E43" s="3"/>
      <c r="F43" s="3"/>
      <c r="G43" s="3"/>
      <c r="H43" s="3"/>
      <c r="I43" s="3"/>
      <c r="J43" s="3"/>
      <c r="K43" s="3"/>
    </row>
    <row r="44" spans="1:11" ht="13.5" hidden="1" thickBot="1">
      <c r="A44" s="4"/>
      <c r="B44" s="5"/>
      <c r="C44" s="5"/>
      <c r="D44" s="5"/>
      <c r="E44" s="5"/>
      <c r="F44" s="5"/>
      <c r="G44" s="5"/>
      <c r="H44" s="5"/>
      <c r="I44" s="5"/>
      <c r="J44" s="5"/>
      <c r="K44" s="5"/>
    </row>
    <row r="45" spans="1:11" s="2" customFormat="1" ht="24.75" customHeight="1" thickBot="1">
      <c r="A45" s="110" t="s">
        <v>4</v>
      </c>
      <c r="B45" s="110"/>
      <c r="C45" s="110"/>
      <c r="D45" s="111" t="s">
        <v>6</v>
      </c>
      <c r="E45" s="13" t="s">
        <v>9</v>
      </c>
      <c r="F45" s="26" t="s">
        <v>5</v>
      </c>
      <c r="G45" s="60"/>
      <c r="H45" s="110"/>
      <c r="I45" s="20"/>
      <c r="J45" s="33" t="s">
        <v>21</v>
      </c>
    </row>
    <row r="46" spans="1:11" s="2" customFormat="1" ht="24.75" customHeight="1">
      <c r="A46" s="110"/>
      <c r="B46" s="110"/>
      <c r="C46" s="110"/>
      <c r="D46" s="112"/>
      <c r="E46" s="14" t="s">
        <v>12</v>
      </c>
      <c r="F46" s="27" t="s">
        <v>5</v>
      </c>
      <c r="G46" s="60"/>
      <c r="H46" s="110"/>
      <c r="I46" s="20"/>
      <c r="J46" s="107"/>
    </row>
    <row r="47" spans="1:11" s="2" customFormat="1" ht="24.75" customHeight="1" thickBot="1">
      <c r="A47" s="110" t="s">
        <v>4</v>
      </c>
      <c r="B47" s="110"/>
      <c r="C47" s="110"/>
      <c r="D47" s="113" t="s">
        <v>10</v>
      </c>
      <c r="E47" s="78"/>
      <c r="F47" s="28" t="s">
        <v>5</v>
      </c>
      <c r="G47" s="12"/>
      <c r="H47" s="110"/>
      <c r="I47" s="110"/>
      <c r="J47" s="108"/>
    </row>
    <row r="48" spans="1:11" s="2" customFormat="1" ht="9.75" customHeight="1" thickBot="1">
      <c r="A48" s="20"/>
      <c r="B48" s="20"/>
      <c r="C48" s="20"/>
      <c r="D48" s="20"/>
      <c r="E48" s="20"/>
      <c r="F48" s="12"/>
      <c r="G48" s="12"/>
      <c r="H48" s="20"/>
      <c r="I48" s="20"/>
      <c r="J48" s="108"/>
    </row>
    <row r="49" spans="1:11" ht="24.75" customHeight="1" thickTop="1">
      <c r="A49" s="118" t="s">
        <v>24</v>
      </c>
      <c r="B49" s="119"/>
      <c r="C49" s="120"/>
      <c r="D49" s="124" t="s">
        <v>26</v>
      </c>
      <c r="E49" s="125"/>
      <c r="F49" s="126"/>
      <c r="G49" s="48">
        <v>46358</v>
      </c>
      <c r="H49" s="29"/>
      <c r="I49" s="29"/>
      <c r="J49" s="108"/>
      <c r="K49" s="8"/>
    </row>
    <row r="50" spans="1:11" ht="24.75" customHeight="1" thickBot="1">
      <c r="A50" s="121"/>
      <c r="B50" s="122"/>
      <c r="C50" s="123"/>
      <c r="D50" s="127" t="s">
        <v>25</v>
      </c>
      <c r="E50" s="122"/>
      <c r="F50" s="128"/>
      <c r="G50" s="49">
        <v>46363</v>
      </c>
      <c r="H50" s="24"/>
      <c r="I50" s="24"/>
      <c r="J50" s="109"/>
      <c r="K50" s="8"/>
    </row>
    <row r="51" spans="1:11" ht="10.5" customHeight="1" thickTop="1">
      <c r="A51" s="24"/>
      <c r="B51" s="24"/>
      <c r="C51" s="24"/>
      <c r="D51" s="24"/>
      <c r="E51" s="24"/>
      <c r="F51" s="24"/>
      <c r="G51" s="24"/>
      <c r="H51" s="24"/>
      <c r="I51" s="24"/>
      <c r="J51" s="18"/>
      <c r="K51" s="8"/>
    </row>
    <row r="52" spans="1:11" s="6" customFormat="1" ht="29.25" customHeight="1">
      <c r="A52" s="93" t="s">
        <v>27</v>
      </c>
      <c r="B52" s="94"/>
      <c r="C52" s="94"/>
      <c r="D52" s="94"/>
      <c r="E52" s="94"/>
      <c r="F52" s="94"/>
      <c r="G52" s="94"/>
      <c r="H52" s="94"/>
      <c r="I52" s="94"/>
      <c r="J52" s="94"/>
      <c r="K52" s="25"/>
    </row>
    <row r="53" spans="1:11" s="6" customFormat="1" ht="22.5" customHeight="1">
      <c r="A53" s="94"/>
      <c r="B53" s="94"/>
      <c r="C53" s="94"/>
      <c r="D53" s="94"/>
      <c r="E53" s="94"/>
      <c r="F53" s="94"/>
      <c r="G53" s="94"/>
      <c r="H53" s="94"/>
      <c r="I53" s="94"/>
      <c r="J53" s="94"/>
      <c r="K53" s="25"/>
    </row>
    <row r="54" spans="1:11" s="6" customFormat="1" ht="22.5" customHeight="1">
      <c r="A54" s="94"/>
      <c r="B54" s="94"/>
      <c r="C54" s="94"/>
      <c r="D54" s="94"/>
      <c r="E54" s="94"/>
      <c r="F54" s="94"/>
      <c r="G54" s="94"/>
      <c r="H54" s="94"/>
      <c r="I54" s="94"/>
      <c r="J54" s="94"/>
      <c r="K54" s="25"/>
    </row>
    <row r="55" spans="1:11" s="6" customFormat="1" ht="22.5" customHeight="1">
      <c r="A55" s="94"/>
      <c r="B55" s="94"/>
      <c r="C55" s="94"/>
      <c r="D55" s="94"/>
      <c r="E55" s="94"/>
      <c r="F55" s="94"/>
      <c r="G55" s="94"/>
      <c r="H55" s="94"/>
      <c r="I55" s="94"/>
      <c r="J55" s="94"/>
      <c r="K55" s="25"/>
    </row>
    <row r="56" spans="1:11" s="6" customFormat="1" ht="22.5" customHeight="1">
      <c r="A56" s="94"/>
      <c r="B56" s="94"/>
      <c r="C56" s="94"/>
      <c r="D56" s="94"/>
      <c r="E56" s="94"/>
      <c r="F56" s="94"/>
      <c r="G56" s="94"/>
      <c r="H56" s="94"/>
      <c r="I56" s="94"/>
      <c r="J56" s="94"/>
      <c r="K56" s="25"/>
    </row>
    <row r="57" spans="1:11" s="6" customFormat="1" ht="22.5" customHeight="1">
      <c r="A57" s="94"/>
      <c r="B57" s="94"/>
      <c r="C57" s="94"/>
      <c r="D57" s="94"/>
      <c r="E57" s="94"/>
      <c r="F57" s="94"/>
      <c r="G57" s="94"/>
      <c r="H57" s="94"/>
      <c r="I57" s="94"/>
      <c r="J57" s="94"/>
      <c r="K57" s="25"/>
    </row>
    <row r="58" spans="1:11" s="6" customFormat="1" ht="22.5" customHeight="1">
      <c r="A58" s="94"/>
      <c r="B58" s="94"/>
      <c r="C58" s="94"/>
      <c r="D58" s="94"/>
      <c r="E58" s="94"/>
      <c r="F58" s="94"/>
      <c r="G58" s="94"/>
      <c r="H58" s="94"/>
      <c r="I58" s="94"/>
      <c r="J58" s="94"/>
      <c r="K58" s="25"/>
    </row>
    <row r="59" spans="1:11" s="6" customFormat="1" ht="81" customHeight="1">
      <c r="A59" s="94"/>
      <c r="B59" s="94"/>
      <c r="C59" s="94"/>
      <c r="D59" s="94"/>
      <c r="E59" s="94"/>
      <c r="F59" s="94"/>
      <c r="G59" s="94"/>
      <c r="H59" s="94"/>
      <c r="I59" s="94"/>
      <c r="J59" s="94"/>
      <c r="K59" s="25"/>
    </row>
  </sheetData>
  <mergeCells count="121">
    <mergeCell ref="A5:C5"/>
    <mergeCell ref="D5:E5"/>
    <mergeCell ref="A6:E6"/>
    <mergeCell ref="A1:E1"/>
    <mergeCell ref="I1:J1"/>
    <mergeCell ref="A2:J2"/>
    <mergeCell ref="A4:C4"/>
    <mergeCell ref="D4:E4"/>
    <mergeCell ref="G4:I4"/>
    <mergeCell ref="G5:J5"/>
    <mergeCell ref="G6:J6"/>
    <mergeCell ref="C12:F12"/>
    <mergeCell ref="G12:H12"/>
    <mergeCell ref="I12:J12"/>
    <mergeCell ref="C13:F13"/>
    <mergeCell ref="G13:H13"/>
    <mergeCell ref="I13:J13"/>
    <mergeCell ref="A9:A10"/>
    <mergeCell ref="B9:B10"/>
    <mergeCell ref="C9:F10"/>
    <mergeCell ref="G9:H10"/>
    <mergeCell ref="I9:J10"/>
    <mergeCell ref="C11:F11"/>
    <mergeCell ref="G11:H11"/>
    <mergeCell ref="I11:J11"/>
    <mergeCell ref="C16:F16"/>
    <mergeCell ref="G16:H16"/>
    <mergeCell ref="I16:J16"/>
    <mergeCell ref="C17:F17"/>
    <mergeCell ref="G17:H17"/>
    <mergeCell ref="I17:J17"/>
    <mergeCell ref="C14:F14"/>
    <mergeCell ref="G14:H14"/>
    <mergeCell ref="I14:J14"/>
    <mergeCell ref="C15:F15"/>
    <mergeCell ref="G15:H15"/>
    <mergeCell ref="I15:J15"/>
    <mergeCell ref="C20:F20"/>
    <mergeCell ref="G20:H20"/>
    <mergeCell ref="I20:J20"/>
    <mergeCell ref="C21:F21"/>
    <mergeCell ref="G21:H21"/>
    <mergeCell ref="I21:J21"/>
    <mergeCell ref="C18:F18"/>
    <mergeCell ref="G18:H18"/>
    <mergeCell ref="I18:J18"/>
    <mergeCell ref="C19:F19"/>
    <mergeCell ref="G19:H19"/>
    <mergeCell ref="I19:J19"/>
    <mergeCell ref="C24:F24"/>
    <mergeCell ref="G24:H24"/>
    <mergeCell ref="I24:J24"/>
    <mergeCell ref="C25:F25"/>
    <mergeCell ref="G25:H25"/>
    <mergeCell ref="I25:J25"/>
    <mergeCell ref="C22:F22"/>
    <mergeCell ref="G22:H22"/>
    <mergeCell ref="I22:J22"/>
    <mergeCell ref="C23:F23"/>
    <mergeCell ref="G23:H23"/>
    <mergeCell ref="I23:J23"/>
    <mergeCell ref="C28:F28"/>
    <mergeCell ref="G28:H28"/>
    <mergeCell ref="I28:J28"/>
    <mergeCell ref="C29:F29"/>
    <mergeCell ref="G29:H29"/>
    <mergeCell ref="I29:J29"/>
    <mergeCell ref="C26:F26"/>
    <mergeCell ref="G26:H26"/>
    <mergeCell ref="I26:J26"/>
    <mergeCell ref="C27:F27"/>
    <mergeCell ref="G27:H27"/>
    <mergeCell ref="I27:J27"/>
    <mergeCell ref="C32:F32"/>
    <mergeCell ref="G32:H32"/>
    <mergeCell ref="I32:J32"/>
    <mergeCell ref="C33:F33"/>
    <mergeCell ref="G33:H33"/>
    <mergeCell ref="I33:J33"/>
    <mergeCell ref="C30:F30"/>
    <mergeCell ref="G30:H30"/>
    <mergeCell ref="I30:J30"/>
    <mergeCell ref="C31:F31"/>
    <mergeCell ref="G31:H31"/>
    <mergeCell ref="I31:J31"/>
    <mergeCell ref="C36:F36"/>
    <mergeCell ref="G36:H36"/>
    <mergeCell ref="I36:J36"/>
    <mergeCell ref="C37:F37"/>
    <mergeCell ref="G37:H37"/>
    <mergeCell ref="I37:J37"/>
    <mergeCell ref="C34:F34"/>
    <mergeCell ref="G34:H34"/>
    <mergeCell ref="I34:J34"/>
    <mergeCell ref="C35:F35"/>
    <mergeCell ref="G35:H35"/>
    <mergeCell ref="I35:J35"/>
    <mergeCell ref="C40:F40"/>
    <mergeCell ref="G40:H40"/>
    <mergeCell ref="I40:J40"/>
    <mergeCell ref="C41:F41"/>
    <mergeCell ref="G41:H41"/>
    <mergeCell ref="I41:J41"/>
    <mergeCell ref="C38:F38"/>
    <mergeCell ref="G38:H38"/>
    <mergeCell ref="I38:J38"/>
    <mergeCell ref="C39:F39"/>
    <mergeCell ref="G39:H39"/>
    <mergeCell ref="I39:J39"/>
    <mergeCell ref="A52:J59"/>
    <mergeCell ref="A45:C46"/>
    <mergeCell ref="D45:D46"/>
    <mergeCell ref="G45:G46"/>
    <mergeCell ref="H45:H46"/>
    <mergeCell ref="A47:C47"/>
    <mergeCell ref="D47:E47"/>
    <mergeCell ref="H47:I47"/>
    <mergeCell ref="A49:C50"/>
    <mergeCell ref="D49:F49"/>
    <mergeCell ref="D50:F50"/>
    <mergeCell ref="J46:J50"/>
  </mergeCells>
  <phoneticPr fontId="2"/>
  <conditionalFormatting sqref="A11:J41">
    <cfRule type="expression" dxfId="34" priority="5">
      <formula>$B11="祝"</formula>
    </cfRule>
    <cfRule type="expression" dxfId="33" priority="6">
      <formula>$B11="土"</formula>
    </cfRule>
    <cfRule type="expression" dxfId="32" priority="7">
      <formula>$B11="日"</formula>
    </cfRule>
  </conditionalFormatting>
  <conditionalFormatting sqref="D4:E4">
    <cfRule type="expression" dxfId="31" priority="19">
      <formula>$D$4&lt;&gt;""</formula>
    </cfRule>
  </conditionalFormatting>
  <conditionalFormatting sqref="D5:E5">
    <cfRule type="expression" dxfId="30" priority="17">
      <formula>$D$5&lt;&gt;""</formula>
    </cfRule>
  </conditionalFormatting>
  <conditionalFormatting sqref="G5">
    <cfRule type="expression" dxfId="29" priority="2">
      <formula>$G$5&lt;&gt;""</formula>
    </cfRule>
  </conditionalFormatting>
  <conditionalFormatting sqref="G6">
    <cfRule type="expression" dxfId="28" priority="1">
      <formula>$G$6&lt;&gt;""</formula>
    </cfRule>
  </conditionalFormatting>
  <conditionalFormatting sqref="G4:I4">
    <cfRule type="expression" dxfId="27" priority="18">
      <formula>$G$4&lt;&gt;""</formula>
    </cfRule>
  </conditionalFormatting>
  <printOptions horizontalCentered="1" verticalCentered="1"/>
  <pageMargins left="0.39370078740157483" right="0.39370078740157483" top="0.39370078740157483" bottom="0.39370078740157483" header="0.31496062992125984" footer="0.31496062992125984"/>
  <pageSetup paperSize="9" scale="58" orientation="portrait" r:id="rId1"/>
  <headerFooter alignWithMargins="0"/>
  <drawing r:id="rId2"/>
  <legacyDrawing r:id="rId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高木 麻衣子(taka08-a)</cp:lastModifiedBy>
  <cp:lastPrinted>2025-04-02T01:16:20Z</cp:lastPrinted>
  <dcterms:created xsi:type="dcterms:W3CDTF">2013-02-15T03:45:25Z</dcterms:created>
  <dcterms:modified xsi:type="dcterms:W3CDTF">2026-03-17T04:17:14Z</dcterms:modified>
</cp:coreProperties>
</file>