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3_研究教員\"/>
    </mc:Choice>
  </mc:AlternateContent>
  <xr:revisionPtr revIDLastSave="0" documentId="8_{AE404411-45A2-417E-9E8B-3ED92716D30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研究教員" sheetId="1" r:id="rId1"/>
    <sheet name="資金計画書" sheetId="3" r:id="rId2"/>
  </sheets>
  <definedNames>
    <definedName name="_xlnm._FilterDatabase" localSheetId="0" hidden="1">研究教員!$U$2:$W$61</definedName>
    <definedName name="_xlnm.Print_Area" localSheetId="0">研究教員!$A$1:$S$65</definedName>
    <definedName name="_xlnm.Print_Area" localSheetId="1">資金計画書!$A$1:$S$97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3" l="1"/>
  <c r="E55" i="1" l="1"/>
  <c r="S97" i="3"/>
  <c r="N27" i="1" l="1"/>
  <c r="I15" i="3" l="1"/>
  <c r="M17" i="3" l="1"/>
  <c r="P17" i="3"/>
  <c r="K5" i="3" l="1"/>
  <c r="Q4" i="3"/>
  <c r="K4" i="3"/>
  <c r="I17" i="3" l="1"/>
  <c r="T91" i="3" l="1"/>
  <c r="H14" i="3" l="1"/>
  <c r="H23" i="1" l="1"/>
  <c r="A91" i="3" l="1"/>
  <c r="E91" i="3" l="1"/>
  <c r="O11" i="3" l="1"/>
  <c r="K11" i="3"/>
  <c r="G11" i="3"/>
  <c r="O10" i="3"/>
  <c r="K10" i="3"/>
  <c r="G10" i="3"/>
  <c r="R2" i="3" l="1"/>
  <c r="P2" i="3"/>
  <c r="N2" i="3"/>
  <c r="E13" i="1" l="1"/>
  <c r="E17" i="3" l="1"/>
  <c r="Q36" i="1" l="1"/>
  <c r="F93" i="3" s="1"/>
  <c r="M36" i="1"/>
  <c r="R92" i="3"/>
  <c r="E12" i="3"/>
  <c r="A3" i="3"/>
  <c r="H13" i="3" l="1"/>
  <c r="F94" i="3"/>
  <c r="F95" i="3" s="1"/>
  <c r="F92" i="3" l="1"/>
  <c r="F9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2" shapeId="0" xr:uid="{FE6A9BF6-F4B9-4463-91C5-927179BE8C95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Ｆ10とＥ22の両方を入力して算出</t>
        </r>
      </text>
    </comment>
    <comment ref="H2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N27" authorId="2" shapeId="0" xr:uid="{41FEB4EB-5753-4605-B468-7AA60E535692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
↓直接プルダウンから再度選択ください</t>
        </r>
      </text>
    </comment>
    <comment ref="E28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28" authorId="1" shapeId="0" xr:uid="{0A4D3419-6CC8-4330-BC28-8ACCFF6668DF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28" authorId="2" shapeId="0" xr:uid="{98116B98-12AD-424E-8432-93641BE235F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28" authorId="1" shapeId="0" xr:uid="{0808BB71-5F82-4904-97AB-CE4B8387F1EC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O29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K3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等級を選択</t>
        </r>
      </text>
    </comment>
    <comment ref="M36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期中任用の場合は、手入力してください。</t>
        </r>
      </text>
    </comment>
    <comment ref="E50" authorId="2" shapeId="0" xr:uid="{E729DB9C-5BA9-4B18-8B48-FE1075919D8E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4" authorId="2" shapeId="0" xr:uid="{778A1ECE-AC70-4578-804A-40D4D23D9DA5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5" authorId="2" shapeId="0" xr:uid="{AE707792-329C-40A9-8B5B-7D94B1F0DE14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N56" authorId="2" shapeId="0" xr:uid="{F9E3D68B-8D76-4EF3-81ED-6B3F34C5675F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N57" authorId="2" shapeId="0" xr:uid="{D6F6A665-C3ED-45D5-B633-6ED95B145EC0}">
      <text>
        <r>
          <rPr>
            <b/>
            <sz val="9"/>
            <color indexed="81"/>
            <rFont val="MS P ゴシック"/>
            <family val="3"/>
            <charset val="128"/>
          </rPr>
          <t>選択または直接入力いずれか</t>
        </r>
      </text>
    </comment>
    <comment ref="G59" authorId="2" shapeId="0" xr:uid="{536CB902-349D-416F-96E2-ECB15A992647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夏子</author>
  </authors>
  <commentList>
    <comment ref="A3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</commentList>
</comments>
</file>

<file path=xl/sharedStrings.xml><?xml version="1.0" encoding="utf-8"?>
<sst xmlns="http://schemas.openxmlformats.org/spreadsheetml/2006/main" count="538" uniqueCount="289">
  <si>
    <t>研究教員任用申請書</t>
    <rPh sb="0" eb="2">
      <t>ケンキュウ</t>
    </rPh>
    <rPh sb="2" eb="4">
      <t>キョウイン</t>
    </rPh>
    <rPh sb="4" eb="5">
      <t>ニン</t>
    </rPh>
    <rPh sb="5" eb="6">
      <t>ヨウ</t>
    </rPh>
    <rPh sb="6" eb="8">
      <t>シンセイ</t>
    </rPh>
    <rPh sb="8" eb="9">
      <t>ショ</t>
    </rPh>
    <phoneticPr fontId="4"/>
  </si>
  <si>
    <r>
      <t>有期雇用研究教員給与規程 別表</t>
    </r>
    <r>
      <rPr>
        <sz val="11"/>
        <rFont val="ＭＳ Ｐゴシック"/>
        <family val="3"/>
        <charset val="128"/>
      </rPr>
      <t>2</t>
    </r>
    <rPh sb="0" eb="2">
      <t>ユウキ</t>
    </rPh>
    <rPh sb="2" eb="4">
      <t>コヨウ</t>
    </rPh>
    <rPh sb="4" eb="6">
      <t>ケンキュウ</t>
    </rPh>
    <rPh sb="6" eb="8">
      <t>キョウイン</t>
    </rPh>
    <rPh sb="8" eb="10">
      <t>キュウヨ</t>
    </rPh>
    <rPh sb="10" eb="12">
      <t>キテイ</t>
    </rPh>
    <rPh sb="13" eb="15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</si>
  <si>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</si>
  <si>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</si>
  <si>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</si>
  <si>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</si>
  <si>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</si>
  <si>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</si>
  <si>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</si>
  <si>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</si>
  <si>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年額</t>
    <rPh sb="0" eb="2">
      <t>ネンガク</t>
    </rPh>
    <phoneticPr fontId="4"/>
  </si>
  <si>
    <t>月額</t>
    <rPh sb="0" eb="2">
      <t>ゲツガク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</si>
  <si>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</si>
  <si>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</si>
  <si>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</si>
  <si>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</si>
  <si>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KK1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</si>
  <si>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</si>
  <si>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</si>
  <si>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</si>
  <si>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</si>
  <si>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</si>
  <si>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</si>
  <si>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</si>
  <si>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KK2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</si>
  <si>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</si>
  <si>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</si>
  <si>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</si>
  <si>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</si>
  <si>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</si>
  <si>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KK3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</si>
  <si>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</si>
  <si>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</si>
  <si>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</si>
  <si>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KK4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</si>
  <si>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</si>
  <si>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</si>
  <si>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</si>
  <si>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</si>
  <si>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KK5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</si>
  <si>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</si>
  <si>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</si>
  <si>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</si>
  <si>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</si>
  <si>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</si>
  <si>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</si>
  <si>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</si>
  <si>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KK6</t>
  </si>
  <si>
    <t>新エネルギー・産業技術総合開発機構</t>
  </si>
  <si>
    <t>フリガナ</t>
    <phoneticPr fontId="4"/>
  </si>
  <si>
    <t>アート・リサーチセンター</t>
  </si>
  <si>
    <t>KK7</t>
  </si>
  <si>
    <t>国立研究開発法人情報通信研究機構</t>
  </si>
  <si>
    <t>漢　字</t>
    <rPh sb="0" eb="1">
      <t>カン</t>
    </rPh>
    <rPh sb="2" eb="3">
      <t>ジ</t>
    </rPh>
    <phoneticPr fontId="4"/>
  </si>
  <si>
    <t>白川静記念東洋文字文化研究所</t>
  </si>
  <si>
    <t>KK8</t>
  </si>
  <si>
    <t>国際協力機構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</si>
  <si>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</si>
  <si>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</si>
  <si>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</si>
  <si>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KK9</t>
  </si>
  <si>
    <t>国土技術政策総合研究所</t>
  </si>
  <si>
    <t xml:space="preserve">性別 </t>
    <phoneticPr fontId="4"/>
  </si>
  <si>
    <t>間文化現象学研究センター</t>
  </si>
  <si>
    <t>KK10</t>
  </si>
  <si>
    <t>受託研究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</si>
  <si>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</si>
  <si>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</si>
  <si>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（任用開始時点での年齢）</t>
    <phoneticPr fontId="4"/>
  </si>
  <si>
    <t>ゲーム研究センター</t>
  </si>
  <si>
    <t>KK11</t>
  </si>
  <si>
    <t>学外共同研究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</si>
  <si>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</si>
  <si>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</si>
  <si>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</si>
  <si>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KK12</t>
  </si>
  <si>
    <t>奨学寄附金</t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</si>
  <si>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</si>
  <si>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</si>
  <si>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 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</si>
  <si>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</si>
  <si>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</si>
  <si>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</si>
  <si>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</t>
    <rPh sb="1" eb="3">
      <t>ネンレイ</t>
    </rPh>
    <rPh sb="3" eb="5">
      <t>ジョウゲン</t>
    </rPh>
    <phoneticPr fontId="4"/>
  </si>
  <si>
    <t>70歳）</t>
    <rPh sb="2" eb="3">
      <t>サイ</t>
    </rPh>
    <phoneticPr fontId="4"/>
  </si>
  <si>
    <t>加藤周一現代思想研究センター</t>
  </si>
  <si>
    <t>KK13</t>
  </si>
  <si>
    <t>研究資金繰越管理</t>
  </si>
  <si>
    <t>本務・兼務の別</t>
    <rPh sb="0" eb="2">
      <t>ホンム</t>
    </rPh>
    <rPh sb="3" eb="5">
      <t>ケンム</t>
    </rPh>
    <rPh sb="6" eb="7">
      <t>ベツ</t>
    </rPh>
    <phoneticPr fontId="4"/>
  </si>
  <si>
    <t>本務</t>
    <rPh sb="0" eb="2">
      <t>ホンム</t>
    </rPh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</si>
  <si>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</si>
  <si>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r>
      <t>教職員番号</t>
    </r>
    <r>
      <rPr>
        <b/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</si>
  <si>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連絡先</t>
    <phoneticPr fontId="4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</si>
  <si>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4"/>
  </si>
  <si>
    <t>社会システム研究所</t>
  </si>
  <si>
    <t>携帯：</t>
    <rPh sb="0" eb="2">
      <t>ケイタイ</t>
    </rPh>
    <phoneticPr fontId="4"/>
  </si>
  <si>
    <t>内線：</t>
    <rPh sb="0" eb="2">
      <t>ナイセン</t>
    </rPh>
    <phoneticPr fontId="4"/>
  </si>
  <si>
    <t>ファイナンス研究センター</t>
  </si>
  <si>
    <t>Ｅmail:</t>
    <phoneticPr fontId="4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</si>
  <si>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</si>
  <si>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</si>
  <si>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</si>
  <si>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理工学研究所</t>
  </si>
  <si>
    <t>（2）契約条件　　　　下記の任用条件にて、候補者本人の承諾を得ました。　　　　</t>
    <phoneticPr fontId="4"/>
  </si>
  <si>
    <t>ＳＲセンター</t>
  </si>
  <si>
    <t xml:space="preserve">研究機構   
</t>
    <phoneticPr fontId="4"/>
  </si>
  <si>
    <t>ＶＬＳＩセンター</t>
  </si>
  <si>
    <t>配属研究所/研究センター　</t>
    <rPh sb="6" eb="8">
      <t>ケンキュウ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</si>
  <si>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</si>
  <si>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</si>
  <si>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助教</t>
    <rPh sb="0" eb="1">
      <t>ジョ</t>
    </rPh>
    <rPh sb="1" eb="2">
      <t>キョウ</t>
    </rPh>
    <phoneticPr fontId="4"/>
  </si>
  <si>
    <t>（奨学寄附金を原資とする寄附研究に従事する教授または准教授は、チェアプロフェッサーと称することができる。）</t>
    <rPh sb="1" eb="3">
      <t>ショウガク</t>
    </rPh>
    <rPh sb="3" eb="6">
      <t>キフキン</t>
    </rPh>
    <rPh sb="7" eb="9">
      <t>ゲンシ</t>
    </rPh>
    <rPh sb="12" eb="14">
      <t>キフ</t>
    </rPh>
    <rPh sb="14" eb="16">
      <t>ケンキュウ</t>
    </rPh>
    <rPh sb="17" eb="19">
      <t>ジュウジ</t>
    </rPh>
    <rPh sb="21" eb="23">
      <t>キョウジュ</t>
    </rPh>
    <rPh sb="26" eb="27">
      <t>ジュン</t>
    </rPh>
    <rPh sb="27" eb="29">
      <t>キョウジュ</t>
    </rPh>
    <rPh sb="42" eb="43">
      <t>ショウ</t>
    </rPh>
    <phoneticPr fontId="4"/>
  </si>
  <si>
    <t>防災フロンティア研究センター</t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</si>
  <si>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</si>
  <si>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</si>
  <si>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任用期間（年度ごと）</t>
    <rPh sb="5" eb="7">
      <t>ネンド</t>
    </rPh>
    <phoneticPr fontId="4"/>
  </si>
  <si>
    <t>～</t>
    <phoneticPr fontId="4"/>
  </si>
  <si>
    <t>／</t>
    <phoneticPr fontId="4"/>
  </si>
  <si>
    <t>1.条件変更開始月：</t>
  </si>
  <si>
    <t>任用原資（資金名）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</si>
  <si>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</si>
  <si>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</si>
  <si>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</si>
  <si>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該当事業名</t>
    <phoneticPr fontId="4"/>
  </si>
  <si>
    <t>創薬科学研究センター</t>
  </si>
  <si>
    <t>当該事業代表者名
（所属・職位・氏名）</t>
    <phoneticPr fontId="4"/>
  </si>
  <si>
    <t>所属：</t>
    <phoneticPr fontId="4"/>
  </si>
  <si>
    <t>職位：</t>
    <phoneticPr fontId="4"/>
  </si>
  <si>
    <t>氏名：</t>
    <phoneticPr fontId="4"/>
  </si>
  <si>
    <t>研究テーマ(※30文字以内)</t>
    <phoneticPr fontId="4"/>
  </si>
  <si>
    <t>ロボティクス研究センター</t>
    <rPh sb="6" eb="8">
      <t>ケンキュウ</t>
    </rPh>
    <phoneticPr fontId="1"/>
  </si>
  <si>
    <t>就業規則</t>
    <rPh sb="0" eb="2">
      <t>シュウギョウ</t>
    </rPh>
    <rPh sb="2" eb="4">
      <t>キソク</t>
    </rPh>
    <phoneticPr fontId="4"/>
  </si>
  <si>
    <t>立命館大学有期雇用研究教員就業規則に基づく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シュウギョウ</t>
    </rPh>
    <rPh sb="15" eb="17">
      <t>キソク</t>
    </rPh>
    <rPh sb="18" eb="19">
      <t>モト</t>
    </rPh>
    <phoneticPr fontId="4"/>
  </si>
  <si>
    <t>古気候学研究センター</t>
    <rPh sb="0" eb="4">
      <t>コキコウガク</t>
    </rPh>
    <rPh sb="4" eb="6">
      <t>ケンキュウ</t>
    </rPh>
    <phoneticPr fontId="1"/>
  </si>
  <si>
    <t>給与規程</t>
    <rPh sb="0" eb="2">
      <t>キュウヨ</t>
    </rPh>
    <rPh sb="2" eb="4">
      <t>キテイ</t>
    </rPh>
    <phoneticPr fontId="4"/>
  </si>
  <si>
    <t>立命館大学有期雇用研究教員給与規程に基づき支給する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19">
      <t>モト</t>
    </rPh>
    <rPh sb="21" eb="23">
      <t>シキュウ</t>
    </rPh>
    <phoneticPr fontId="4"/>
  </si>
  <si>
    <t>本俸</t>
    <rPh sb="0" eb="2">
      <t>ホンポウ</t>
    </rPh>
    <phoneticPr fontId="4"/>
  </si>
  <si>
    <t>別表2</t>
    <rPh sb="0" eb="2">
      <t>ベッピョウ</t>
    </rPh>
    <phoneticPr fontId="4"/>
  </si>
  <si>
    <t>年額本俸等級</t>
    <rPh sb="0" eb="2">
      <t>ネンガク</t>
    </rPh>
    <rPh sb="2" eb="4">
      <t>ホンポウ</t>
    </rPh>
    <rPh sb="4" eb="6">
      <t>トウキュウ</t>
    </rPh>
    <phoneticPr fontId="4"/>
  </si>
  <si>
    <t>円</t>
    <rPh sb="0" eb="1">
      <t>エン</t>
    </rPh>
    <phoneticPr fontId="4"/>
  </si>
  <si>
    <t>（月額</t>
    <rPh sb="1" eb="3">
      <t>ゲツガク</t>
    </rPh>
    <phoneticPr fontId="4"/>
  </si>
  <si>
    <t>円）</t>
    <rPh sb="0" eb="1">
      <t>エン</t>
    </rPh>
    <phoneticPr fontId="4"/>
  </si>
  <si>
    <t>システム視覚科学研究センター</t>
  </si>
  <si>
    <t>賞与</t>
    <rPh sb="0" eb="2">
      <t>ショウヨ</t>
    </rPh>
    <phoneticPr fontId="4"/>
  </si>
  <si>
    <t>支給しない</t>
    <rPh sb="0" eb="2">
      <t>シキュウ</t>
    </rPh>
    <phoneticPr fontId="4"/>
  </si>
  <si>
    <t>先端ICTメディカル•ヘルスケア研究センター</t>
  </si>
  <si>
    <t>通勤手当</t>
    <rPh sb="0" eb="2">
      <t>ツウキン</t>
    </rPh>
    <rPh sb="2" eb="4">
      <t>テアテ</t>
    </rPh>
    <phoneticPr fontId="4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</si>
  <si>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</si>
  <si>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個人研究手当</t>
    <rPh sb="0" eb="2">
      <t>コジン</t>
    </rPh>
    <rPh sb="2" eb="4">
      <t>ケンキュウ</t>
    </rPh>
    <rPh sb="4" eb="6">
      <t>テアテ</t>
    </rPh>
    <phoneticPr fontId="4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</si>
  <si>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</si>
  <si>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赴任旅費手当</t>
    <rPh sb="0" eb="2">
      <t>フニン</t>
    </rPh>
    <rPh sb="2" eb="4">
      <t>リョヒ</t>
    </rPh>
    <rPh sb="4" eb="6">
      <t>テアテ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</si>
  <si>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</si>
  <si>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立命館大学有期雇用研究教員給与規程に基づく</t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19">
      <t>モト</t>
    </rPh>
    <phoneticPr fontId="4"/>
  </si>
  <si>
    <t>私学共済</t>
    <phoneticPr fontId="4"/>
  </si>
  <si>
    <t>適用する</t>
    <rPh sb="0" eb="2">
      <t>テキヨウ</t>
    </rPh>
    <phoneticPr fontId="4"/>
  </si>
  <si>
    <t>雇用保険</t>
    <phoneticPr fontId="4"/>
  </si>
  <si>
    <t>その他条件</t>
    <rPh sb="2" eb="3">
      <t>タ</t>
    </rPh>
    <rPh sb="3" eb="5">
      <t>ジョウケン</t>
    </rPh>
    <phoneticPr fontId="4"/>
  </si>
  <si>
    <t>専念義務</t>
    <rPh sb="0" eb="2">
      <t>センネン</t>
    </rPh>
    <rPh sb="2" eb="4">
      <t>ギム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</si>
  <si>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</si>
  <si>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</si>
  <si>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（有無については、配分元の執行基準を確認すること）</t>
    <rPh sb="1" eb="3">
      <t>ウム</t>
    </rPh>
    <rPh sb="9" eb="11">
      <t>ハイブン</t>
    </rPh>
    <rPh sb="11" eb="12">
      <t>モト</t>
    </rPh>
    <rPh sb="13" eb="15">
      <t>シッコウ</t>
    </rPh>
    <rPh sb="15" eb="17">
      <t>キジュン</t>
    </rPh>
    <rPh sb="18" eb="20">
      <t>カクニン</t>
    </rPh>
    <phoneticPr fontId="4"/>
  </si>
  <si>
    <t>稲盛経営哲学研究センター</t>
  </si>
  <si>
    <t>その他</t>
    <rPh sb="2" eb="3">
      <t>タ</t>
    </rPh>
    <phoneticPr fontId="4"/>
  </si>
  <si>
    <t>サステイナビリティ学研究センター</t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</si>
  <si>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</si>
  <si>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</si>
  <si>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</si>
  <si>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</si>
  <si>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</si>
  <si>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</si>
  <si>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パスポート複写*</t>
    <phoneticPr fontId="4"/>
  </si>
  <si>
    <r>
      <t>在留カード両面複写*　</t>
    </r>
    <r>
      <rPr>
        <sz val="11"/>
        <rFont val="ＭＳ Ｐ明朝"/>
        <family val="1"/>
        <charset val="128"/>
      </rPr>
      <t>(*未取得の場合は雇用開始日までに必ず提出のこと）</t>
    </r>
    <phoneticPr fontId="4"/>
  </si>
  <si>
    <t>会議上程日程</t>
    <phoneticPr fontId="4"/>
  </si>
  <si>
    <t>研究部会議</t>
    <rPh sb="0" eb="2">
      <t>ケンキュウ</t>
    </rPh>
    <rPh sb="2" eb="4">
      <t>ブカイ</t>
    </rPh>
    <rPh sb="4" eb="5">
      <t>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</si>
  <si>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</si>
  <si>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運営委員会</t>
    <rPh sb="0" eb="2">
      <t>ウンエイ</t>
    </rPh>
    <rPh sb="2" eb="5">
      <t>イインカイ</t>
    </rPh>
    <phoneticPr fontId="4"/>
  </si>
  <si>
    <t>【審議】</t>
    <rPh sb="1" eb="3">
      <t>シンギ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</si>
  <si>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</si>
  <si>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人事委員会</t>
    <rPh sb="0" eb="2">
      <t>ジンジ</t>
    </rPh>
    <rPh sb="2" eb="5">
      <t>イインカイ</t>
    </rPh>
    <phoneticPr fontId="4"/>
  </si>
  <si>
    <t>　　　　　　年　　　　　　月　　　　　　日</t>
  </si>
  <si>
    <t>大学協議会</t>
    <rPh sb="0" eb="2">
      <t>ダイガク</t>
    </rPh>
    <rPh sb="2" eb="5">
      <t>キョウギカイ</t>
    </rPh>
    <phoneticPr fontId="4"/>
  </si>
  <si>
    <t>【議決】</t>
    <rPh sb="1" eb="3">
      <t>ギケツ</t>
    </rPh>
    <phoneticPr fontId="4"/>
  </si>
  <si>
    <t>（※新任のみ）</t>
    <rPh sb="2" eb="4">
      <t>シンニン</t>
    </rPh>
    <phoneticPr fontId="4"/>
  </si>
  <si>
    <t>琵琶湖・環境イノベーション研究センター</t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</si>
  <si>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</si>
  <si>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</si>
  <si>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バイオメディカルエンジニアリング研究センター</t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</si>
  <si>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</si>
  <si>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</si>
  <si>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</si>
  <si>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</si>
  <si>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知能化社会デザイン研究センター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</si>
  <si>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</si>
  <si>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</si>
  <si>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</si>
  <si>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</si>
  <si>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備　考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</si>
  <si>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</si>
  <si>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</si>
  <si>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</si>
  <si>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</si>
  <si>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研究部　2024.10</t>
    <rPh sb="0" eb="3">
      <t>ケンキュウブ</t>
    </rPh>
    <phoneticPr fontId="4"/>
  </si>
  <si>
    <t>宇宙地球探査研究センター</t>
  </si>
  <si>
    <t>研究教員資金計画書</t>
    <rPh sb="4" eb="6">
      <t>シキン</t>
    </rPh>
    <rPh sb="6" eb="9">
      <t>ケイカクショ</t>
    </rPh>
    <phoneticPr fontId="4"/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</si>
  <si>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</si>
  <si>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</si>
  <si>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任用候補者</t>
    <rPh sb="0" eb="1">
      <t>ニン</t>
    </rPh>
    <rPh sb="1" eb="2">
      <t>ヨウ</t>
    </rPh>
    <rPh sb="2" eb="5">
      <t>コウホシャ</t>
    </rPh>
    <phoneticPr fontId="4"/>
  </si>
  <si>
    <t>教職員番号（既取得者のみ）</t>
    <rPh sb="6" eb="7">
      <t>スデ</t>
    </rPh>
    <rPh sb="7" eb="10">
      <t>シュトクシャ</t>
    </rPh>
    <phoneticPr fontId="4"/>
  </si>
  <si>
    <t xml:space="preserve">研究機構   </t>
    <phoneticPr fontId="4"/>
  </si>
  <si>
    <t>更新 （</t>
    <rPh sb="0" eb="2">
      <t>コウシン</t>
    </rPh>
    <phoneticPr fontId="4"/>
  </si>
  <si>
    <t>（年齢上限70歳）</t>
    <rPh sb="1" eb="3">
      <t>ネンレイ</t>
    </rPh>
    <rPh sb="3" eb="5">
      <t>ジョウゲン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</si>
  <si>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</si>
  <si>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任用原資1</t>
    <rPh sb="0" eb="2">
      <t>ニンヨウ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</si>
  <si>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</si>
  <si>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</si>
  <si>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</si>
  <si>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</si>
  <si>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</si>
  <si>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</si>
  <si>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</si>
  <si>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</si>
  <si>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</si>
  <si>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</si>
  <si>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</si>
  <si>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</si>
  <si>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</si>
  <si>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</si>
  <si>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</si>
  <si>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</si>
  <si>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当該年度の受入総額：</t>
    <rPh sb="0" eb="2">
      <t>トウガイ</t>
    </rPh>
    <rPh sb="2" eb="4">
      <t>ネンド</t>
    </rPh>
    <rPh sb="5" eb="7">
      <t>ウケイレ</t>
    </rPh>
    <rPh sb="7" eb="9">
      <t>ソウガク</t>
    </rPh>
    <phoneticPr fontId="4"/>
  </si>
  <si>
    <t>円／内、人件費予定：</t>
    <rPh sb="0" eb="1">
      <t>エン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</si>
  <si>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</si>
  <si>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</si>
  <si>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</si>
  <si>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</si>
  <si>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</si>
  <si>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</si>
  <si>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t>入金方法</t>
    <rPh sb="0" eb="2">
      <t>ニュウキン</t>
    </rPh>
    <rPh sb="2" eb="4">
      <t>ホウホウ</t>
    </rPh>
    <phoneticPr fontId="4"/>
  </si>
  <si>
    <t>一括</t>
    <rPh sb="0" eb="2">
      <t>イッカツ</t>
    </rPh>
    <phoneticPr fontId="4"/>
  </si>
  <si>
    <t>分割　</t>
    <rPh sb="0" eb="2">
      <t>ブンカツ</t>
    </rPh>
    <phoneticPr fontId="4"/>
  </si>
  <si>
    <t>（分割回数 全</t>
    <rPh sb="1" eb="3">
      <t>ブンカツ</t>
    </rPh>
    <rPh sb="6" eb="7">
      <t>ゼン</t>
    </rPh>
    <phoneticPr fontId="4"/>
  </si>
  <si>
    <t>回）</t>
    <rPh sb="0" eb="1">
      <t>カイ</t>
    </rPh>
    <phoneticPr fontId="4"/>
  </si>
  <si>
    <r>
      <t>資金計画</t>
    </r>
    <r>
      <rPr>
        <sz val="12"/>
        <rFont val="ＭＳ Ｐ明朝"/>
        <family val="1"/>
        <charset val="128"/>
      </rPr>
      <t>＜その２＞</t>
    </r>
    <rPh sb="0" eb="2">
      <t>シキン</t>
    </rPh>
    <rPh sb="2" eb="4">
      <t>ケイカク</t>
    </rPh>
    <phoneticPr fontId="4"/>
  </si>
  <si>
    <t>任用原資2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</si>
  <si>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</si>
  <si>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任用原資3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</si>
  <si>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</si>
  <si>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任用原資4</t>
    <rPh sb="0" eb="2">
      <t>ニンヨウ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</si>
  <si>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</si>
  <si>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任用原資5</t>
    <rPh sb="0" eb="2">
      <t>ニンヨウ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</si>
  <si>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</si>
  <si>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</si>
  <si>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年度任用月数</t>
    <rPh sb="0" eb="2">
      <t>ネンド</t>
    </rPh>
    <rPh sb="2" eb="3">
      <t>ニン</t>
    </rPh>
    <rPh sb="3" eb="4">
      <t>ヨウ</t>
    </rPh>
    <rPh sb="4" eb="6">
      <t>ツキスウ</t>
    </rPh>
    <phoneticPr fontId="4"/>
  </si>
  <si>
    <t>※条件変更の場合は、任用月数を修正してください</t>
    <rPh sb="1" eb="3">
      <t>ジョウケン</t>
    </rPh>
    <rPh sb="3" eb="5">
      <t>ヘンコウ</t>
    </rPh>
    <rPh sb="6" eb="8">
      <t>バアイ</t>
    </rPh>
    <rPh sb="10" eb="12">
      <t>ニンヨウ</t>
    </rPh>
    <rPh sb="12" eb="13">
      <t>ゲツ</t>
    </rPh>
    <rPh sb="13" eb="14">
      <t>スウ</t>
    </rPh>
    <rPh sb="15" eb="17">
      <t>シュウセイ</t>
    </rPh>
    <phoneticPr fontId="4"/>
  </si>
  <si>
    <t>給与額</t>
    <rPh sb="2" eb="3">
      <t>ガク</t>
    </rPh>
    <phoneticPr fontId="4"/>
  </si>
  <si>
    <t>年俸</t>
    <rPh sb="0" eb="2">
      <t>ネンポウ</t>
    </rPh>
    <phoneticPr fontId="4"/>
  </si>
  <si>
    <t>円（税込）</t>
    <rPh sb="0" eb="1">
      <t>エン</t>
    </rPh>
    <rPh sb="2" eb="4">
      <t>ゼイコミ</t>
    </rPh>
    <phoneticPr fontId="4"/>
  </si>
  <si>
    <t>立命館大学有期雇用研究教員給与規程 別表２ 等級</t>
    <rPh sb="0" eb="2">
      <t>リツメイ</t>
    </rPh>
    <rPh sb="2" eb="3">
      <t>カン</t>
    </rPh>
    <rPh sb="3" eb="5">
      <t>ダイガク</t>
    </rPh>
    <rPh sb="5" eb="7">
      <t>ユウキ</t>
    </rPh>
    <rPh sb="7" eb="9">
      <t>コヨウ</t>
    </rPh>
    <rPh sb="9" eb="11">
      <t>ケンキュウ</t>
    </rPh>
    <rPh sb="11" eb="13">
      <t>キョウイン</t>
    </rPh>
    <rPh sb="13" eb="15">
      <t>キュウヨ</t>
    </rPh>
    <rPh sb="15" eb="17">
      <t>キテイ</t>
    </rPh>
    <rPh sb="18" eb="20">
      <t>ベッピョウ</t>
    </rPh>
    <rPh sb="22" eb="24">
      <t>トウキュウ</t>
    </rPh>
    <phoneticPr fontId="4"/>
  </si>
  <si>
    <t>総額</t>
    <rPh sb="0" eb="2">
      <t>ソウガク</t>
    </rPh>
    <phoneticPr fontId="4"/>
  </si>
  <si>
    <t>円（月額×任用月数）</t>
    <rPh sb="0" eb="1">
      <t>エン</t>
    </rPh>
    <rPh sb="2" eb="4">
      <t>ゲツガク</t>
    </rPh>
    <rPh sb="5" eb="6">
      <t>ニン</t>
    </rPh>
    <rPh sb="6" eb="7">
      <t>ヨウ</t>
    </rPh>
    <rPh sb="7" eb="9">
      <t>ツキスウ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</si>
  <si>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</si>
  <si>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法人負担率×1.20（私学共済＋労災（一般拠出金込み）＋雇用保険）</t>
    <rPh sb="0" eb="2">
      <t>ホウジン</t>
    </rPh>
    <rPh sb="2" eb="4">
      <t>フタン</t>
    </rPh>
    <rPh sb="4" eb="5">
      <t>リツ</t>
    </rPh>
    <rPh sb="11" eb="13">
      <t>シガク</t>
    </rPh>
    <rPh sb="24" eb="25">
      <t>コ</t>
    </rPh>
    <rPh sb="28" eb="30">
      <t>コヨウ</t>
    </rPh>
    <rPh sb="30" eb="32">
      <t>ホケン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</si>
  <si>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</si>
  <si>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クリエイティブ・メディア研究センター</t>
    <rPh sb="12" eb="14">
      <t>ケンキュウ</t>
    </rPh>
    <phoneticPr fontId="1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</si>
  <si>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17"/>
  </si>
  <si>
    <t>食総合研究センター</t>
    <rPh sb="0" eb="1">
      <t>ショク</t>
    </rPh>
    <rPh sb="1" eb="3">
      <t>ソウゴウ</t>
    </rPh>
    <rPh sb="3" eb="5">
      <t>ケンキュウ</t>
    </rPh>
    <phoneticPr fontId="1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</si>
  <si>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17"/>
  </si>
  <si>
    <t>ものづくり質的研究センター</t>
    <rPh sb="5" eb="7">
      <t>シツテキ</t>
    </rPh>
    <rPh sb="7" eb="9">
      <t>ケンキュウ</t>
    </rPh>
    <phoneticPr fontId="17"/>
  </si>
  <si>
    <t>デザイン科学研究所</t>
  </si>
  <si>
    <t>半導体応用研究センター</t>
  </si>
  <si>
    <t>なし</t>
  </si>
  <si>
    <t>地域健康社会学研究センター</t>
  </si>
  <si>
    <t>環境テクノロジー・マネジメント研究センター</t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</si>
  <si>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</si>
  <si>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</si>
  <si>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</si>
  <si>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</si>
  <si>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</si>
  <si>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</si>
  <si>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研究実績一覧【再任】</t>
    <rPh sb="0" eb="2">
      <t>ケンキュウ</t>
    </rPh>
    <rPh sb="2" eb="4">
      <t>ジッセキ</t>
    </rPh>
    <rPh sb="4" eb="6">
      <t>イチラン</t>
    </rPh>
    <rPh sb="7" eb="9">
      <t>サイニン</t>
    </rPh>
    <phoneticPr fontId="4"/>
  </si>
  <si>
    <t>履歴・業績書【新任】</t>
    <rPh sb="7" eb="9">
      <t>シンニン</t>
    </rPh>
    <phoneticPr fontId="4"/>
  </si>
  <si>
    <t>　　　任用候補者情報報告シート【新任】</t>
    <rPh sb="3" eb="5">
      <t>ニンヨウ</t>
    </rPh>
    <rPh sb="5" eb="8">
      <t>コウホシャ</t>
    </rPh>
    <rPh sb="8" eb="10">
      <t>ジョウホウ</t>
    </rPh>
    <rPh sb="10" eb="12">
      <t>ホウコク</t>
    </rPh>
    <rPh sb="16" eb="18">
      <t>シンニン</t>
    </rPh>
    <phoneticPr fontId="4"/>
  </si>
  <si>
    <t>　　　資金計画書(学外資金のみ)</t>
    <phoneticPr fontId="4"/>
  </si>
  <si>
    <t>％</t>
  </si>
  <si>
    <t>備考：</t>
    <rPh sb="0" eb="2">
      <t>ビコウ</t>
    </rPh>
    <phoneticPr fontId="4"/>
  </si>
  <si>
    <t>任用原資使用割合（エフォート率）</t>
    <rPh sb="0" eb="2">
      <t>ニンヨウ</t>
    </rPh>
    <phoneticPr fontId="4"/>
  </si>
  <si>
    <t>※社会保険料率の変更があった場合、必要経費概算見込み額が、年度途中で変更になることがあります。</t>
    <phoneticPr fontId="4"/>
  </si>
  <si>
    <t>審査委員会議事録【新任】</t>
    <rPh sb="0" eb="2">
      <t>シンサ</t>
    </rPh>
    <rPh sb="2" eb="5">
      <t>イインカイ</t>
    </rPh>
    <rPh sb="5" eb="8">
      <t>ギジロク</t>
    </rPh>
    <rPh sb="9" eb="11">
      <t>シンニン</t>
    </rPh>
    <phoneticPr fontId="4"/>
  </si>
  <si>
    <t>朱雀キャンパス</t>
    <rPh sb="0" eb="2">
      <t>スザク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</si>
</sst>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);\(#,##0\)"/>
    <numFmt numFmtId="177" formatCode="#,##0_);[Red]\(#,##0\)"/>
    <numFmt numFmtId="178" formatCode="0_ "/>
    <numFmt numFmtId="179" formatCode="[$-F800]dddd\,\ mmmm\ dd\,\ yyyy"/>
    <numFmt numFmtId="180" formatCode="0_);[Red]\(0\)"/>
    <numFmt numFmtId="181" formatCode="#,##0_ "/>
    <numFmt numFmtId="182" formatCode="#,##0_ ;[Red]\-#,##0\ "/>
    <numFmt numFmtId="183" formatCode="yyyy&quot;年&quot;m&quot;月&quot;d&quot;日&quot;;@"/>
    <numFmt numFmtId="184" formatCode="0.0_ 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ashDot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8" fillId="0" borderId="0" applyNumberFormat="0" applyFill="0" applyBorder="0" applyAlignment="0" applyProtection="0">
      <alignment vertical="center"/>
    </xf>
  </cellStyleXfs>
  <cellXfs count="53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3" applyFont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6" fillId="0" borderId="5" xfId="0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1" xfId="3" applyNumberFormat="1" applyFont="1" applyBorder="1" applyAlignment="1" applyProtection="1">
      <alignment vertical="center" shrinkToFit="1"/>
      <protection locked="0"/>
    </xf>
    <xf numFmtId="0" fontId="7" fillId="0" borderId="11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38" fontId="17" fillId="0" borderId="0" xfId="1" applyFont="1">
      <alignment vertical="center"/>
    </xf>
    <xf numFmtId="38" fontId="17" fillId="0" borderId="0" xfId="1" applyFont="1" applyFill="1">
      <alignment vertical="center"/>
    </xf>
    <xf numFmtId="0" fontId="17" fillId="0" borderId="0" xfId="0" applyFont="1" applyAlignment="1">
      <alignment horizontal="left" vertical="top"/>
    </xf>
    <xf numFmtId="38" fontId="17" fillId="0" borderId="0" xfId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7" fillId="0" borderId="15" xfId="3" applyFont="1" applyBorder="1" applyAlignment="1" applyProtection="1">
      <alignment vertical="center" wrapText="1" shrinkToFit="1"/>
      <protection locked="0"/>
    </xf>
    <xf numFmtId="0" fontId="7" fillId="0" borderId="15" xfId="3" applyFont="1" applyBorder="1" applyAlignment="1" applyProtection="1">
      <alignment horizontal="center" vertical="center" wrapText="1" shrinkToFit="1"/>
      <protection locked="0"/>
    </xf>
    <xf numFmtId="0" fontId="6" fillId="0" borderId="0" xfId="0" quotePrefix="1" applyFont="1">
      <alignment vertical="center"/>
    </xf>
    <xf numFmtId="0" fontId="9" fillId="0" borderId="0" xfId="3" applyFont="1" applyAlignment="1">
      <alignment horizontal="left" vertical="center" wrapText="1"/>
    </xf>
    <xf numFmtId="0" fontId="7" fillId="0" borderId="16" xfId="3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vertical="center" wrapText="1"/>
    </xf>
    <xf numFmtId="0" fontId="20" fillId="0" borderId="0" xfId="0" applyFont="1">
      <alignment vertical="center"/>
    </xf>
    <xf numFmtId="38" fontId="11" fillId="0" borderId="0" xfId="1" applyFont="1" applyBorder="1" applyAlignment="1">
      <alignment vertical="center"/>
    </xf>
    <xf numFmtId="38" fontId="11" fillId="0" borderId="0" xfId="1" quotePrefix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20" xfId="0" applyFont="1" applyBorder="1">
      <alignment vertical="center"/>
    </xf>
    <xf numFmtId="38" fontId="8" fillId="0" borderId="20" xfId="1" applyFont="1" applyBorder="1" applyAlignment="1">
      <alignment vertical="center"/>
    </xf>
    <xf numFmtId="38" fontId="8" fillId="0" borderId="20" xfId="1" applyFont="1" applyBorder="1" applyAlignment="1">
      <alignment horizontal="right" vertical="center" wrapText="1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 wrapText="1" shrinkToFit="1"/>
      <protection locked="0"/>
    </xf>
    <xf numFmtId="0" fontId="6" fillId="3" borderId="3" xfId="0" applyFont="1" applyFill="1" applyBorder="1" applyAlignment="1" applyProtection="1">
      <alignment vertical="center" wrapText="1" shrinkToFit="1"/>
      <protection locked="0"/>
    </xf>
    <xf numFmtId="180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9" xfId="3" applyFont="1" applyBorder="1" applyAlignment="1" applyProtection="1">
      <alignment horizontal="left" vertical="center" wrapText="1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4" borderId="3" xfId="3" applyFont="1" applyFill="1" applyBorder="1" applyAlignment="1" applyProtection="1">
      <alignment vertical="center" shrinkToFit="1"/>
      <protection locked="0"/>
    </xf>
    <xf numFmtId="0" fontId="7" fillId="4" borderId="5" xfId="3" applyFont="1" applyFill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19" xfId="3" applyFont="1" applyFill="1" applyBorder="1" applyAlignment="1" applyProtection="1">
      <alignment vertical="center" wrapText="1" shrinkToFit="1"/>
      <protection locked="0"/>
    </xf>
    <xf numFmtId="0" fontId="7" fillId="3" borderId="11" xfId="3" applyFont="1" applyFill="1" applyBorder="1" applyAlignment="1" applyProtection="1">
      <alignment vertical="center"/>
      <protection locked="0"/>
    </xf>
    <xf numFmtId="0" fontId="7" fillId="3" borderId="11" xfId="3" applyFont="1" applyFill="1" applyBorder="1" applyAlignment="1" applyProtection="1">
      <alignment vertical="center" wrapText="1" shrinkToFit="1"/>
      <protection locked="0"/>
    </xf>
    <xf numFmtId="0" fontId="7" fillId="3" borderId="12" xfId="3" applyFont="1" applyFill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/>
      <protection locked="0"/>
    </xf>
    <xf numFmtId="180" fontId="7" fillId="3" borderId="3" xfId="3" applyNumberFormat="1" applyFont="1" applyFill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Protection="1">
      <alignment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7" fillId="0" borderId="10" xfId="3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7" fillId="6" borderId="3" xfId="0" applyFont="1" applyFill="1" applyBorder="1" applyProtection="1">
      <alignment vertical="center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183" fontId="7" fillId="0" borderId="27" xfId="3" applyNumberFormat="1" applyFont="1" applyBorder="1" applyAlignment="1" applyProtection="1">
      <alignment horizontal="center" vertical="center" shrinkToFit="1"/>
      <protection locked="0"/>
    </xf>
    <xf numFmtId="0" fontId="7" fillId="0" borderId="27" xfId="3" applyFont="1" applyBorder="1" applyAlignment="1" applyProtection="1">
      <alignment horizontal="center" vertical="center" shrinkToFit="1"/>
      <protection locked="0"/>
    </xf>
    <xf numFmtId="0" fontId="23" fillId="0" borderId="0" xfId="0" applyFont="1">
      <alignment vertical="center"/>
    </xf>
    <xf numFmtId="0" fontId="7" fillId="0" borderId="3" xfId="3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left" vertical="top"/>
    </xf>
    <xf numFmtId="38" fontId="17" fillId="0" borderId="0" xfId="1" applyFont="1" applyBorder="1">
      <alignment vertical="center"/>
    </xf>
    <xf numFmtId="6" fontId="7" fillId="3" borderId="9" xfId="2" applyFont="1" applyFill="1" applyBorder="1" applyAlignment="1" applyProtection="1">
      <alignment vertical="center" shrinkToFit="1"/>
      <protection locked="0"/>
    </xf>
    <xf numFmtId="6" fontId="7" fillId="3" borderId="9" xfId="2" applyFont="1" applyFill="1" applyBorder="1" applyAlignment="1" applyProtection="1">
      <alignment horizontal="right" vertical="center" shrinkToFit="1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5" borderId="9" xfId="3" applyFont="1" applyFill="1" applyBorder="1" applyAlignment="1" applyProtection="1">
      <alignment horizontal="center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vertical="center"/>
      <protection locked="0"/>
    </xf>
    <xf numFmtId="0" fontId="7" fillId="5" borderId="9" xfId="3" applyFont="1" applyFill="1" applyBorder="1" applyAlignment="1" applyProtection="1">
      <alignment horizontal="left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horizontal="left" vertical="center" indent="1"/>
      <protection locked="0"/>
    </xf>
    <xf numFmtId="0" fontId="7" fillId="0" borderId="23" xfId="3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181" fontId="26" fillId="3" borderId="3" xfId="0" applyNumberFormat="1" applyFont="1" applyFill="1" applyBorder="1" applyProtection="1">
      <alignment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25" fillId="0" borderId="0" xfId="0" applyFont="1" applyProtection="1">
      <alignment vertical="center"/>
      <protection locked="0"/>
    </xf>
    <xf numFmtId="6" fontId="26" fillId="0" borderId="2" xfId="2" applyFont="1" applyFill="1" applyBorder="1" applyAlignment="1" applyProtection="1">
      <alignment vertical="center"/>
      <protection locked="0"/>
    </xf>
    <xf numFmtId="6" fontId="26" fillId="0" borderId="3" xfId="2" applyFont="1" applyFill="1" applyBorder="1" applyAlignment="1" applyProtection="1">
      <alignment vertical="center" shrinkToFit="1"/>
      <protection locked="0"/>
    </xf>
    <xf numFmtId="182" fontId="26" fillId="0" borderId="3" xfId="2" applyNumberFormat="1" applyFont="1" applyFill="1" applyBorder="1" applyAlignment="1" applyProtection="1">
      <alignment vertical="center" shrinkToFit="1"/>
      <protection locked="0"/>
    </xf>
    <xf numFmtId="0" fontId="26" fillId="0" borderId="3" xfId="3" applyFont="1" applyBorder="1" applyAlignment="1" applyProtection="1">
      <alignment vertical="center"/>
      <protection locked="0"/>
    </xf>
    <xf numFmtId="0" fontId="26" fillId="0" borderId="3" xfId="3" applyFont="1" applyBorder="1" applyAlignment="1" applyProtection="1">
      <alignment horizontal="left" vertical="center"/>
      <protection locked="0"/>
    </xf>
    <xf numFmtId="181" fontId="26" fillId="0" borderId="3" xfId="0" applyNumberFormat="1" applyFont="1" applyBorder="1" applyProtection="1">
      <alignment vertical="center"/>
      <protection locked="0"/>
    </xf>
    <xf numFmtId="0" fontId="7" fillId="0" borderId="23" xfId="3" applyFont="1" applyBorder="1" applyAlignment="1">
      <alignment horizontal="left" vertical="center"/>
    </xf>
    <xf numFmtId="0" fontId="7" fillId="0" borderId="3" xfId="0" applyFont="1" applyBorder="1" applyProtection="1">
      <alignment vertical="center"/>
      <protection locked="0"/>
    </xf>
    <xf numFmtId="184" fontId="11" fillId="0" borderId="3" xfId="0" applyNumberFormat="1" applyFont="1" applyBorder="1" applyProtection="1">
      <alignment vertical="center"/>
      <protection locked="0"/>
    </xf>
    <xf numFmtId="0" fontId="11" fillId="0" borderId="3" xfId="0" quotePrefix="1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22" fillId="0" borderId="11" xfId="3" applyFont="1" applyBorder="1" applyAlignment="1" applyProtection="1">
      <alignment vertical="center"/>
      <protection locked="0"/>
    </xf>
    <xf numFmtId="0" fontId="7" fillId="0" borderId="4" xfId="3" applyFont="1" applyBorder="1" applyAlignment="1">
      <alignment horizontal="left" vertical="center"/>
    </xf>
    <xf numFmtId="179" fontId="7" fillId="0" borderId="4" xfId="3" applyNumberFormat="1" applyFont="1" applyBorder="1" applyAlignment="1">
      <alignment horizontal="center" vertical="center"/>
    </xf>
    <xf numFmtId="179" fontId="7" fillId="0" borderId="4" xfId="3" applyNumberFormat="1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179" fontId="7" fillId="0" borderId="4" xfId="3" applyNumberFormat="1" applyFont="1" applyBorder="1" applyAlignment="1">
      <alignment horizontal="left" vertical="center"/>
    </xf>
    <xf numFmtId="0" fontId="7" fillId="0" borderId="6" xfId="3" applyFont="1" applyBorder="1" applyAlignment="1">
      <alignment vertical="center"/>
    </xf>
    <xf numFmtId="0" fontId="7" fillId="0" borderId="4" xfId="3" applyFont="1" applyBorder="1" applyAlignment="1">
      <alignment horizontal="right" vertical="center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6" borderId="3" xfId="3" applyFont="1" applyFill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>
      <alignment horizontal="left" vertical="center"/>
    </xf>
    <xf numFmtId="0" fontId="7" fillId="0" borderId="3" xfId="3" applyFont="1" applyBorder="1" applyAlignment="1">
      <alignment vertical="center"/>
    </xf>
    <xf numFmtId="179" fontId="7" fillId="0" borderId="3" xfId="3" applyNumberFormat="1" applyFont="1" applyBorder="1" applyAlignment="1">
      <alignment horizontal="center" vertical="center"/>
    </xf>
    <xf numFmtId="0" fontId="16" fillId="0" borderId="19" xfId="3" applyFont="1" applyBorder="1" applyAlignment="1" applyProtection="1">
      <alignment horizontal="left" vertical="center" wrapText="1" shrinkToFit="1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vertical="center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30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6" fillId="0" borderId="5" xfId="0" applyFont="1" applyBorder="1" applyProtection="1">
      <alignment vertical="center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49" fontId="16" fillId="0" borderId="3" xfId="3" applyNumberFormat="1" applyFont="1" applyBorder="1" applyAlignment="1" applyProtection="1">
      <alignment vertical="center" shrinkToFit="1"/>
      <protection locked="0"/>
    </xf>
    <xf numFmtId="49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vertical="center" shrinkToFit="1"/>
      <protection locked="0"/>
    </xf>
    <xf numFmtId="0" fontId="16" fillId="5" borderId="32" xfId="3" applyFont="1" applyFill="1" applyBorder="1" applyAlignment="1" applyProtection="1">
      <alignment horizontal="right" vertical="center" shrinkToFit="1"/>
      <protection locked="0"/>
    </xf>
    <xf numFmtId="0" fontId="16" fillId="5" borderId="24" xfId="3" applyFont="1" applyFill="1" applyBorder="1" applyAlignment="1" applyProtection="1">
      <alignment horizontal="right" vertical="center" shrinkToFit="1"/>
      <protection locked="0"/>
    </xf>
    <xf numFmtId="0" fontId="16" fillId="3" borderId="2" xfId="3" applyFont="1" applyFill="1" applyBorder="1" applyAlignment="1" applyProtection="1">
      <alignment vertical="center" shrinkToFit="1"/>
      <protection locked="0"/>
    </xf>
    <xf numFmtId="0" fontId="16" fillId="4" borderId="3" xfId="3" applyFont="1" applyFill="1" applyBorder="1" applyAlignment="1" applyProtection="1">
      <alignment vertical="center" shrinkToFit="1"/>
      <protection locked="0"/>
    </xf>
    <xf numFmtId="0" fontId="16" fillId="4" borderId="5" xfId="3" applyFont="1" applyFill="1" applyBorder="1" applyAlignment="1" applyProtection="1">
      <alignment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176" fontId="16" fillId="0" borderId="3" xfId="3" applyNumberFormat="1" applyFont="1" applyBorder="1" applyAlignment="1" applyProtection="1">
      <alignment horizontal="left" vertical="center" shrinkToFit="1"/>
      <protection locked="0"/>
    </xf>
    <xf numFmtId="176" fontId="16" fillId="0" borderId="3" xfId="3" applyNumberFormat="1" applyFont="1" applyBorder="1" applyAlignment="1" applyProtection="1">
      <alignment vertical="center" shrinkToFit="1"/>
      <protection locked="0"/>
    </xf>
    <xf numFmtId="176" fontId="16" fillId="0" borderId="5" xfId="3" applyNumberFormat="1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4" xfId="3" applyFont="1" applyBorder="1" applyAlignment="1" applyProtection="1">
      <alignment vertical="center" shrinkToFit="1"/>
      <protection locked="0"/>
    </xf>
    <xf numFmtId="0" fontId="16" fillId="3" borderId="4" xfId="0" applyFont="1" applyFill="1" applyBorder="1" applyAlignment="1" applyProtection="1">
      <alignment vertical="center" shrinkToFit="1"/>
      <protection locked="0"/>
    </xf>
    <xf numFmtId="0" fontId="16" fillId="3" borderId="4" xfId="0" applyFont="1" applyFill="1" applyBorder="1" applyAlignment="1" applyProtection="1">
      <alignment horizontal="left" vertical="center" shrinkToFit="1"/>
      <protection locked="0"/>
    </xf>
    <xf numFmtId="0" fontId="7" fillId="6" borderId="3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29" fillId="0" borderId="18" xfId="0" applyFont="1" applyBorder="1" applyAlignment="1" applyProtection="1">
      <alignment vertical="center" wrapText="1"/>
      <protection locked="0"/>
    </xf>
    <xf numFmtId="0" fontId="9" fillId="0" borderId="18" xfId="0" applyFont="1" applyBorder="1" applyProtection="1">
      <alignment vertical="center"/>
      <protection locked="0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10" fillId="2" borderId="0" xfId="0" applyFont="1" applyFill="1">
      <alignment vertical="center"/>
    </xf>
    <xf numFmtId="0" fontId="10" fillId="2" borderId="20" xfId="0" applyFont="1" applyFill="1" applyBorder="1">
      <alignment vertical="center"/>
    </xf>
    <xf numFmtId="38" fontId="10" fillId="2" borderId="20" xfId="1" applyFont="1" applyFill="1" applyBorder="1" applyAlignment="1">
      <alignment vertical="center"/>
    </xf>
    <xf numFmtId="0" fontId="10" fillId="0" borderId="20" xfId="0" applyFont="1" applyBorder="1">
      <alignment vertical="center"/>
    </xf>
    <xf numFmtId="38" fontId="10" fillId="0" borderId="20" xfId="1" applyFont="1" applyBorder="1" applyAlignment="1">
      <alignment vertical="center"/>
    </xf>
    <xf numFmtId="38" fontId="10" fillId="0" borderId="20" xfId="1" applyFont="1" applyBorder="1" applyAlignment="1">
      <alignment horizontal="right" vertical="center" wrapText="1"/>
    </xf>
    <xf numFmtId="0" fontId="32" fillId="0" borderId="0" xfId="0" applyFont="1">
      <alignment vertical="center"/>
    </xf>
    <xf numFmtId="0" fontId="7" fillId="0" borderId="14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0" xfId="3" applyFont="1" applyAlignment="1">
      <alignment horizontal="left" vertical="center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9" fillId="0" borderId="24" xfId="3" applyFont="1" applyBorder="1" applyAlignment="1">
      <alignment horizontal="left" vertical="center" shrinkToFit="1"/>
    </xf>
    <xf numFmtId="0" fontId="7" fillId="0" borderId="0" xfId="3" applyFont="1" applyAlignment="1" applyProtection="1">
      <alignment horizontal="right" vertical="center" shrinkToFit="1"/>
      <protection locked="0"/>
    </xf>
    <xf numFmtId="0" fontId="9" fillId="0" borderId="27" xfId="0" applyFont="1" applyBorder="1" applyProtection="1">
      <alignment vertical="center"/>
      <protection locked="0"/>
    </xf>
    <xf numFmtId="0" fontId="9" fillId="0" borderId="0" xfId="3" applyFont="1" applyAlignment="1">
      <alignment horizontal="right" vertical="center"/>
    </xf>
    <xf numFmtId="0" fontId="33" fillId="0" borderId="27" xfId="0" applyFont="1" applyBorder="1" applyAlignment="1" applyProtection="1">
      <alignment horizontal="right" vertical="center"/>
      <protection locked="0"/>
    </xf>
    <xf numFmtId="183" fontId="7" fillId="0" borderId="3" xfId="3" applyNumberFormat="1" applyFont="1" applyBorder="1" applyAlignment="1" applyProtection="1">
      <alignment horizontal="center" vertical="center"/>
      <protection locked="0"/>
    </xf>
    <xf numFmtId="0" fontId="16" fillId="0" borderId="24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vertical="center"/>
      <protection locked="0"/>
    </xf>
    <xf numFmtId="0" fontId="16" fillId="0" borderId="25" xfId="3" applyFont="1" applyBorder="1" applyAlignment="1" applyProtection="1">
      <alignment vertical="center"/>
      <protection locked="0"/>
    </xf>
    <xf numFmtId="0" fontId="7" fillId="8" borderId="23" xfId="3" applyFont="1" applyFill="1" applyBorder="1" applyAlignment="1" applyProtection="1">
      <alignment horizontal="left" vertical="center"/>
      <protection locked="0"/>
    </xf>
    <xf numFmtId="0" fontId="7" fillId="8" borderId="3" xfId="3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0" fontId="7" fillId="8" borderId="22" xfId="3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Protection="1">
      <alignment vertical="center"/>
      <protection locked="0"/>
    </xf>
    <xf numFmtId="0" fontId="7" fillId="8" borderId="3" xfId="3" applyFont="1" applyFill="1" applyBorder="1" applyAlignment="1" applyProtection="1">
      <alignment horizontal="left" vertical="center" shrinkToFit="1"/>
      <protection locked="0"/>
    </xf>
    <xf numFmtId="0" fontId="7" fillId="8" borderId="22" xfId="3" applyFont="1" applyFill="1" applyBorder="1" applyAlignment="1" applyProtection="1">
      <alignment horizontal="left" vertical="center" shrinkToFi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Protection="1">
      <alignment vertical="center"/>
      <protection locked="0"/>
    </xf>
    <xf numFmtId="0" fontId="7" fillId="0" borderId="3" xfId="3" applyFont="1" applyBorder="1" applyAlignment="1" applyProtection="1">
      <alignment horizontal="right" vertical="center"/>
      <protection locked="0"/>
    </xf>
    <xf numFmtId="0" fontId="16" fillId="0" borderId="24" xfId="3" applyFont="1" applyBorder="1" applyAlignment="1" applyProtection="1">
      <alignment horizontal="right" vertical="center" shrinkToFit="1"/>
      <protection locked="0"/>
    </xf>
    <xf numFmtId="0" fontId="16" fillId="0" borderId="3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7" fillId="8" borderId="4" xfId="3" applyFont="1" applyFill="1" applyBorder="1" applyAlignment="1">
      <alignment horizontal="center" vertical="center"/>
    </xf>
    <xf numFmtId="0" fontId="11" fillId="0" borderId="3" xfId="3" applyFont="1" applyBorder="1" applyAlignment="1" applyProtection="1">
      <alignment horizontal="right" vertical="center"/>
      <protection locked="0"/>
    </xf>
    <xf numFmtId="179" fontId="7" fillId="0" borderId="3" xfId="3" applyNumberFormat="1" applyFont="1" applyBorder="1" applyAlignment="1">
      <alignment horizontal="center" vertical="center" shrinkToFit="1"/>
    </xf>
    <xf numFmtId="179" fontId="7" fillId="0" borderId="22" xfId="3" applyNumberFormat="1" applyFont="1" applyBorder="1" applyAlignment="1">
      <alignment horizontal="center" vertical="center" shrinkToFit="1"/>
    </xf>
    <xf numFmtId="0" fontId="35" fillId="0" borderId="3" xfId="3" applyFont="1" applyBorder="1" applyAlignment="1" applyProtection="1">
      <alignment horizontal="right" vertical="center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34" fillId="7" borderId="0" xfId="0" applyFont="1" applyFill="1">
      <alignment vertical="center"/>
    </xf>
    <xf numFmtId="0" fontId="7" fillId="0" borderId="3" xfId="3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6" fillId="0" borderId="0" xfId="0" applyFont="1" applyFill="1" applyProtection="1">
      <alignment vertical="center"/>
      <protection locked="0"/>
    </xf>
    <xf numFmtId="0" fontId="9" fillId="0" borderId="18" xfId="0" applyFont="1" applyFill="1" applyBorder="1" applyAlignment="1" applyProtection="1">
      <alignment horizontal="right" shrinkToFit="1"/>
      <protection locked="0"/>
    </xf>
    <xf numFmtId="0" fontId="9" fillId="0" borderId="19" xfId="0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>
      <alignment vertical="center"/>
    </xf>
    <xf numFmtId="6" fontId="7" fillId="3" borderId="3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7" fillId="5" borderId="10" xfId="3" applyFont="1" applyFill="1" applyBorder="1" applyAlignment="1" applyProtection="1">
      <alignment horizontal="left" vertical="center" wrapText="1" shrinkToFit="1"/>
      <protection locked="0"/>
    </xf>
    <xf numFmtId="6" fontId="7" fillId="3" borderId="43" xfId="2" applyFont="1" applyFill="1" applyBorder="1" applyAlignment="1" applyProtection="1">
      <alignment vertical="center" shrinkToFit="1"/>
      <protection locked="0"/>
    </xf>
    <xf numFmtId="6" fontId="7" fillId="0" borderId="43" xfId="2" applyFont="1" applyFill="1" applyBorder="1" applyAlignment="1" applyProtection="1">
      <alignment vertical="center" shrinkToFit="1"/>
      <protection locked="0"/>
    </xf>
    <xf numFmtId="6" fontId="7" fillId="0" borderId="44" xfId="2" applyFont="1" applyFill="1" applyBorder="1" applyAlignment="1" applyProtection="1">
      <alignment horizontal="center" vertical="center" shrinkToFit="1"/>
      <protection locked="0"/>
    </xf>
    <xf numFmtId="6" fontId="7" fillId="3" borderId="44" xfId="2" applyFont="1" applyFill="1" applyBorder="1" applyAlignment="1" applyProtection="1">
      <alignment vertical="center" shrinkToFit="1"/>
      <protection locked="0"/>
    </xf>
    <xf numFmtId="6" fontId="7" fillId="0" borderId="44" xfId="2" applyFont="1" applyFill="1" applyBorder="1" applyAlignment="1" applyProtection="1">
      <alignment vertical="center"/>
      <protection locked="0"/>
    </xf>
    <xf numFmtId="0" fontId="7" fillId="5" borderId="43" xfId="2" applyNumberFormat="1" applyFont="1" applyFill="1" applyBorder="1" applyAlignment="1" applyProtection="1">
      <alignment horizontal="center" vertical="center" shrinkToFit="1"/>
      <protection locked="0"/>
    </xf>
    <xf numFmtId="6" fontId="7" fillId="0" borderId="45" xfId="2" applyFont="1" applyFill="1" applyBorder="1" applyAlignment="1" applyProtection="1">
      <alignment vertical="center"/>
      <protection locked="0"/>
    </xf>
    <xf numFmtId="182" fontId="7" fillId="0" borderId="43" xfId="2" applyNumberFormat="1" applyFont="1" applyFill="1" applyBorder="1" applyAlignment="1" applyProtection="1">
      <alignment vertical="center" shrinkToFit="1"/>
      <protection locked="0"/>
    </xf>
    <xf numFmtId="181" fontId="7" fillId="0" borderId="43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43" xfId="0" applyFont="1" applyBorder="1" applyAlignment="1" applyProtection="1">
      <alignment vertical="center" wrapText="1" shrinkToFit="1"/>
      <protection locked="0"/>
    </xf>
    <xf numFmtId="0" fontId="7" fillId="0" borderId="46" xfId="0" applyFont="1" applyBorder="1" applyAlignment="1" applyProtection="1">
      <alignment horizontal="right" vertical="center"/>
      <protection locked="0"/>
    </xf>
    <xf numFmtId="6" fontId="7" fillId="5" borderId="14" xfId="2" applyFont="1" applyFill="1" applyBorder="1" applyAlignment="1" applyProtection="1">
      <alignment vertical="center"/>
      <protection locked="0"/>
    </xf>
    <xf numFmtId="6" fontId="7" fillId="5" borderId="0" xfId="2" applyFont="1" applyFill="1" applyBorder="1" applyAlignment="1" applyProtection="1">
      <alignment vertical="center"/>
      <protection locked="0"/>
    </xf>
    <xf numFmtId="6" fontId="7" fillId="5" borderId="1" xfId="2" applyFont="1" applyFill="1" applyBorder="1" applyAlignment="1" applyProtection="1">
      <alignment vertical="center"/>
      <protection locked="0"/>
    </xf>
    <xf numFmtId="6" fontId="7" fillId="5" borderId="32" xfId="2" applyFont="1" applyFill="1" applyBorder="1" applyAlignment="1" applyProtection="1">
      <alignment vertical="center"/>
      <protection locked="0"/>
    </xf>
    <xf numFmtId="6" fontId="7" fillId="5" borderId="24" xfId="2" applyFont="1" applyFill="1" applyBorder="1" applyAlignment="1" applyProtection="1">
      <alignment vertical="center"/>
      <protection locked="0"/>
    </xf>
    <xf numFmtId="6" fontId="7" fillId="5" borderId="25" xfId="2" applyFont="1" applyFill="1" applyBorder="1" applyAlignment="1" applyProtection="1">
      <alignment vertical="center"/>
      <protection locked="0"/>
    </xf>
    <xf numFmtId="0" fontId="21" fillId="0" borderId="21" xfId="3" applyFont="1" applyBorder="1" applyAlignment="1" applyProtection="1">
      <alignment horizontal="left" vertical="center" wrapText="1"/>
      <protection locked="0"/>
    </xf>
    <xf numFmtId="0" fontId="21" fillId="0" borderId="4" xfId="3" applyFont="1" applyBorder="1" applyAlignment="1" applyProtection="1">
      <alignment horizontal="left" vertical="center" wrapText="1"/>
      <protection locked="0"/>
    </xf>
    <xf numFmtId="0" fontId="21" fillId="0" borderId="7" xfId="3" applyFont="1" applyBorder="1" applyAlignment="1" applyProtection="1">
      <alignment horizontal="left" vertical="center" wrapTex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3" xfId="3" applyFont="1" applyBorder="1" applyAlignment="1" applyProtection="1">
      <alignment horizontal="right" vertical="center" shrinkToFit="1"/>
      <protection locked="0"/>
    </xf>
    <xf numFmtId="0" fontId="9" fillId="0" borderId="21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183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3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79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183" fontId="16" fillId="5" borderId="3" xfId="3" applyNumberFormat="1" applyFont="1" applyFill="1" applyBorder="1" applyAlignment="1" applyProtection="1">
      <alignment horizontal="center" vertical="center" shrinkToFit="1"/>
      <protection locked="0"/>
    </xf>
    <xf numFmtId="183" fontId="16" fillId="0" borderId="3" xfId="3" applyNumberFormat="1" applyFont="1" applyBorder="1" applyAlignment="1" applyProtection="1">
      <alignment horizontal="left" vertical="center" shrinkToFit="1"/>
      <protection locked="0"/>
    </xf>
    <xf numFmtId="183" fontId="16" fillId="0" borderId="5" xfId="3" applyNumberFormat="1" applyFont="1" applyBorder="1" applyAlignment="1" applyProtection="1">
      <alignment horizontal="left" vertical="center" shrinkToFit="1"/>
      <protection locked="0"/>
    </xf>
    <xf numFmtId="49" fontId="16" fillId="5" borderId="2" xfId="3" applyNumberFormat="1" applyFont="1" applyFill="1" applyBorder="1" applyAlignment="1" applyProtection="1">
      <alignment horizontal="center" vertical="center" shrinkToFit="1"/>
      <protection locked="0"/>
    </xf>
    <xf numFmtId="49" fontId="16" fillId="5" borderId="3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>
      <alignment horizontal="right" vertical="center" shrinkToFit="1"/>
    </xf>
    <xf numFmtId="0" fontId="16" fillId="0" borderId="3" xfId="3" applyFont="1" applyBorder="1" applyAlignment="1">
      <alignment horizontal="right" vertical="center" shrinkToFit="1"/>
    </xf>
    <xf numFmtId="0" fontId="16" fillId="0" borderId="3" xfId="3" applyFont="1" applyBorder="1" applyAlignment="1" applyProtection="1">
      <alignment horizontal="left" vertical="center" shrinkToFit="1"/>
      <protection locked="0"/>
    </xf>
    <xf numFmtId="0" fontId="16" fillId="0" borderId="5" xfId="3" applyFont="1" applyBorder="1" applyAlignment="1" applyProtection="1">
      <alignment horizontal="left" vertical="center" shrinkToFit="1"/>
      <protection locked="0"/>
    </xf>
    <xf numFmtId="0" fontId="16" fillId="7" borderId="3" xfId="3" applyFont="1" applyFill="1" applyBorder="1" applyAlignment="1" applyProtection="1">
      <alignment horizontal="left" vertical="center" shrinkToFit="1"/>
      <protection locked="0"/>
    </xf>
    <xf numFmtId="0" fontId="16" fillId="7" borderId="5" xfId="3" applyFont="1" applyFill="1" applyBorder="1" applyAlignment="1" applyProtection="1">
      <alignment horizontal="left" vertical="center" shrinkToFit="1"/>
      <protection locked="0"/>
    </xf>
    <xf numFmtId="0" fontId="35" fillId="3" borderId="3" xfId="4" applyFont="1" applyFill="1" applyBorder="1" applyAlignment="1" applyProtection="1">
      <alignment horizontal="left" vertical="center" shrinkToFit="1"/>
      <protection locked="0"/>
    </xf>
    <xf numFmtId="0" fontId="35" fillId="3" borderId="5" xfId="4" applyFont="1" applyFill="1" applyBorder="1" applyAlignment="1" applyProtection="1">
      <alignment horizontal="left" vertical="center" shrinkToFit="1"/>
      <protection locked="0"/>
    </xf>
    <xf numFmtId="0" fontId="16" fillId="5" borderId="2" xfId="3" applyFont="1" applyFill="1" applyBorder="1" applyAlignment="1">
      <alignment horizontal="left" vertical="center" shrinkToFit="1"/>
    </xf>
    <xf numFmtId="0" fontId="16" fillId="5" borderId="22" xfId="3" applyFont="1" applyFill="1" applyBorder="1" applyAlignment="1">
      <alignment horizontal="left" vertical="center" shrinkToFit="1"/>
    </xf>
    <xf numFmtId="0" fontId="16" fillId="5" borderId="3" xfId="3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6" fillId="3" borderId="2" xfId="3" applyFont="1" applyFill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center" vertical="center" shrinkToFit="1"/>
      <protection locked="0"/>
    </xf>
    <xf numFmtId="0" fontId="16" fillId="5" borderId="2" xfId="3" applyFont="1" applyFill="1" applyBorder="1" applyAlignment="1" applyProtection="1">
      <alignment horizontal="center" vertical="center" shrinkToFit="1"/>
      <protection locked="0"/>
    </xf>
    <xf numFmtId="0" fontId="16" fillId="5" borderId="3" xfId="3" applyFont="1" applyFill="1" applyBorder="1" applyAlignment="1" applyProtection="1">
      <alignment horizontal="center" vertical="center" shrinkToFit="1"/>
      <protection locked="0"/>
    </xf>
    <xf numFmtId="0" fontId="16" fillId="3" borderId="5" xfId="3" applyFont="1" applyFill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wrapText="1"/>
      <protection locked="0"/>
    </xf>
    <xf numFmtId="0" fontId="16" fillId="3" borderId="5" xfId="3" applyFont="1" applyFill="1" applyBorder="1" applyAlignment="1" applyProtection="1">
      <alignment horizontal="left" vertical="center" wrapTex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16" fillId="3" borderId="3" xfId="3" applyFont="1" applyFill="1" applyBorder="1" applyAlignment="1" applyProtection="1">
      <alignment vertical="center" shrinkToFit="1"/>
      <protection locked="0"/>
    </xf>
    <xf numFmtId="0" fontId="16" fillId="0" borderId="2" xfId="3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 applyProtection="1">
      <alignment horizontal="left" vertical="center" wrapTex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9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16" fillId="5" borderId="3" xfId="3" applyFont="1" applyFill="1" applyBorder="1" applyAlignment="1" applyProtection="1">
      <alignment horizontal="left" vertical="center" shrinkToFit="1"/>
      <protection locked="0"/>
    </xf>
    <xf numFmtId="0" fontId="16" fillId="5" borderId="5" xfId="3" applyFont="1" applyFill="1" applyBorder="1" applyAlignment="1" applyProtection="1">
      <alignment horizontal="left" vertical="center" shrinkToFit="1"/>
      <protection locked="0"/>
    </xf>
    <xf numFmtId="0" fontId="16" fillId="3" borderId="3" xfId="3" applyFont="1" applyFill="1" applyBorder="1" applyAlignment="1" applyProtection="1">
      <alignment horizontal="left" vertical="center" shrinkToFit="1"/>
      <protection locked="0"/>
    </xf>
    <xf numFmtId="0" fontId="16" fillId="3" borderId="5" xfId="3" applyFont="1" applyFill="1" applyBorder="1" applyAlignment="1" applyProtection="1">
      <alignment horizontal="left" vertical="center" shrinkToFit="1"/>
      <protection locked="0"/>
    </xf>
    <xf numFmtId="0" fontId="9" fillId="0" borderId="32" xfId="3" applyFont="1" applyBorder="1" applyAlignment="1" applyProtection="1">
      <alignment horizontal="left" vertical="center" wrapText="1"/>
      <protection locked="0"/>
    </xf>
    <xf numFmtId="0" fontId="9" fillId="0" borderId="24" xfId="3" applyFont="1" applyBorder="1" applyAlignment="1" applyProtection="1">
      <alignment horizontal="left" vertical="center" wrapText="1"/>
      <protection locked="0"/>
    </xf>
    <xf numFmtId="0" fontId="9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33" xfId="3" applyFont="1" applyBorder="1" applyAlignment="1" applyProtection="1">
      <alignment horizontal="left" vertical="center" wrapText="1"/>
      <protection locked="0"/>
    </xf>
    <xf numFmtId="183" fontId="7" fillId="5" borderId="3" xfId="3" applyNumberFormat="1" applyFont="1" applyFill="1" applyBorder="1" applyAlignment="1" applyProtection="1">
      <alignment horizontal="center" vertical="center"/>
      <protection locked="0"/>
    </xf>
    <xf numFmtId="183" fontId="16" fillId="5" borderId="3" xfId="3" applyNumberFormat="1" applyFont="1" applyFill="1" applyBorder="1" applyAlignment="1" applyProtection="1">
      <alignment horizontal="center" vertical="center"/>
      <protection locked="0"/>
    </xf>
    <xf numFmtId="183" fontId="16" fillId="5" borderId="5" xfId="3" applyNumberFormat="1" applyFont="1" applyFill="1" applyBorder="1" applyAlignment="1" applyProtection="1">
      <alignment horizontal="center" vertical="center"/>
      <protection locked="0"/>
    </xf>
    <xf numFmtId="0" fontId="16" fillId="3" borderId="2" xfId="3" applyFont="1" applyFill="1" applyBorder="1" applyAlignment="1" applyProtection="1">
      <alignment horizontal="left" vertical="top" shrinkToFit="1"/>
      <protection locked="0"/>
    </xf>
    <xf numFmtId="0" fontId="16" fillId="3" borderId="3" xfId="3" applyFont="1" applyFill="1" applyBorder="1" applyAlignment="1" applyProtection="1">
      <alignment horizontal="left" vertical="top" shrinkToFit="1"/>
      <protection locked="0"/>
    </xf>
    <xf numFmtId="0" fontId="16" fillId="3" borderId="5" xfId="3" applyFont="1" applyFill="1" applyBorder="1" applyAlignment="1" applyProtection="1">
      <alignment horizontal="left" vertical="top" shrinkToFit="1"/>
      <protection locked="0"/>
    </xf>
    <xf numFmtId="0" fontId="16" fillId="3" borderId="3" xfId="0" applyFont="1" applyFill="1" applyBorder="1" applyAlignment="1" applyProtection="1">
      <alignment vertical="center"/>
      <protection locked="0"/>
    </xf>
    <xf numFmtId="0" fontId="16" fillId="3" borderId="5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shrinkToFit="1"/>
    </xf>
    <xf numFmtId="0" fontId="9" fillId="3" borderId="14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16" fillId="0" borderId="28" xfId="3" applyFont="1" applyBorder="1" applyAlignment="1" applyProtection="1">
      <alignment horizontal="center" vertical="center" shrinkToFit="1"/>
      <protection locked="0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29" xfId="0" applyFont="1" applyBorder="1" applyAlignment="1" applyProtection="1">
      <alignment horizontal="center" vertical="center" shrinkToFit="1"/>
      <protection locked="0"/>
    </xf>
    <xf numFmtId="0" fontId="5" fillId="2" borderId="30" xfId="3" applyFont="1" applyFill="1" applyBorder="1" applyAlignment="1" applyProtection="1">
      <alignment horizontal="center" vertical="center"/>
      <protection locked="0"/>
    </xf>
    <xf numFmtId="0" fontId="5" fillId="2" borderId="18" xfId="3" applyFont="1" applyFill="1" applyBorder="1" applyAlignment="1" applyProtection="1">
      <alignment horizontal="center" vertical="center"/>
      <protection locked="0"/>
    </xf>
    <xf numFmtId="0" fontId="5" fillId="2" borderId="31" xfId="3" applyFont="1" applyFill="1" applyBorder="1" applyAlignment="1" applyProtection="1">
      <alignment horizontal="center" vertical="center"/>
      <protection locked="0"/>
    </xf>
    <xf numFmtId="0" fontId="7" fillId="0" borderId="26" xfId="3" applyFont="1" applyBorder="1" applyAlignment="1" applyProtection="1">
      <alignment horizontal="right" vertical="center" shrinkToFit="1"/>
      <protection locked="0"/>
    </xf>
    <xf numFmtId="0" fontId="7" fillId="0" borderId="27" xfId="3" applyFont="1" applyBorder="1" applyAlignment="1" applyProtection="1">
      <alignment horizontal="right" vertical="center" shrinkToFit="1"/>
      <protection locked="0"/>
    </xf>
    <xf numFmtId="0" fontId="16" fillId="0" borderId="11" xfId="3" applyFont="1" applyBorder="1" applyAlignment="1" applyProtection="1">
      <alignment horizontal="center" vertical="center" shrinkToFit="1"/>
      <protection locked="0"/>
    </xf>
    <xf numFmtId="0" fontId="16" fillId="0" borderId="12" xfId="3" applyFont="1" applyBorder="1" applyAlignment="1" applyProtection="1">
      <alignment horizontal="center" vertical="center" shrinkToFi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16" fillId="0" borderId="29" xfId="3" applyFont="1" applyBorder="1" applyAlignment="1" applyProtection="1">
      <alignment horizontal="center" vertical="center" shrinkToFit="1"/>
      <protection locked="0"/>
    </xf>
    <xf numFmtId="0" fontId="16" fillId="0" borderId="2" xfId="3" applyFont="1" applyBorder="1" applyAlignment="1" applyProtection="1">
      <alignment horizontal="left" vertical="center" wrapText="1" shrinkToFit="1"/>
      <protection locked="0"/>
    </xf>
    <xf numFmtId="0" fontId="30" fillId="0" borderId="3" xfId="0" applyFont="1" applyBorder="1" applyAlignment="1" applyProtection="1">
      <alignment horizontal="left" vertical="center" shrinkToFit="1"/>
      <protection locked="0"/>
    </xf>
    <xf numFmtId="0" fontId="16" fillId="3" borderId="23" xfId="3" applyFont="1" applyFill="1" applyBorder="1" applyAlignment="1" applyProtection="1">
      <alignment horizontal="center" vertical="center" shrinkToFit="1"/>
      <protection locked="0"/>
    </xf>
    <xf numFmtId="0" fontId="30" fillId="3" borderId="3" xfId="0" applyFont="1" applyFill="1" applyBorder="1" applyAlignment="1" applyProtection="1">
      <alignment horizontal="center" vertical="center" shrinkToFit="1"/>
      <protection locked="0"/>
    </xf>
    <xf numFmtId="0" fontId="30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24" xfId="3" applyFont="1" applyFill="1" applyBorder="1" applyAlignment="1">
      <alignment horizontal="center" vertical="center" shrinkToFit="1"/>
    </xf>
    <xf numFmtId="0" fontId="7" fillId="3" borderId="25" xfId="3" applyFont="1" applyFill="1" applyBorder="1" applyAlignment="1">
      <alignment horizontal="center" vertical="center" shrinkToFit="1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7" fillId="0" borderId="20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22" xfId="3" applyFont="1" applyBorder="1" applyAlignment="1" applyProtection="1">
      <alignment horizontal="center" vertical="center" shrinkToFit="1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7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39" xfId="3" applyFont="1" applyBorder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7" fillId="0" borderId="40" xfId="3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22" xfId="0" applyFont="1" applyBorder="1" applyAlignment="1" applyProtection="1">
      <alignment horizontal="left" vertical="center" shrinkToFit="1"/>
      <protection locked="0"/>
    </xf>
    <xf numFmtId="0" fontId="7" fillId="8" borderId="23" xfId="3" applyFont="1" applyFill="1" applyBorder="1" applyAlignment="1" applyProtection="1">
      <alignment horizontal="left" vertical="center" shrinkToFit="1"/>
      <protection locked="0"/>
    </xf>
    <xf numFmtId="0" fontId="7" fillId="8" borderId="3" xfId="3" applyFont="1" applyFill="1" applyBorder="1" applyAlignment="1" applyProtection="1">
      <alignment horizontal="left" vertical="center" shrinkToFit="1"/>
      <protection locked="0"/>
    </xf>
    <xf numFmtId="0" fontId="7" fillId="8" borderId="22" xfId="3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6" fillId="0" borderId="21" xfId="3" applyFont="1" applyBorder="1" applyAlignment="1" applyProtection="1">
      <alignment horizontal="left" vertical="center" shrinkToFit="1"/>
      <protection locked="0"/>
    </xf>
    <xf numFmtId="0" fontId="16" fillId="0" borderId="4" xfId="3" applyFont="1" applyBorder="1" applyAlignment="1" applyProtection="1">
      <alignment horizontal="left" vertical="center" shrinkToFit="1"/>
      <protection locked="0"/>
    </xf>
    <xf numFmtId="0" fontId="16" fillId="0" borderId="14" xfId="3" applyFont="1" applyBorder="1" applyAlignment="1" applyProtection="1">
      <alignment horizontal="left" vertical="center" shrinkToFit="1"/>
      <protection locked="0"/>
    </xf>
    <xf numFmtId="0" fontId="16" fillId="0" borderId="0" xfId="3" applyFont="1" applyAlignment="1" applyProtection="1">
      <alignment horizontal="left" vertical="center" shrinkToFit="1"/>
      <protection locked="0"/>
    </xf>
    <xf numFmtId="0" fontId="16" fillId="0" borderId="32" xfId="3" applyFont="1" applyBorder="1" applyAlignment="1" applyProtection="1">
      <alignment horizontal="left" vertical="center" shrinkToFit="1"/>
      <protection locked="0"/>
    </xf>
    <xf numFmtId="0" fontId="16" fillId="0" borderId="24" xfId="3" applyFont="1" applyBorder="1" applyAlignment="1" applyProtection="1">
      <alignment horizontal="left" vertical="center" shrinkToFit="1"/>
      <protection locked="0"/>
    </xf>
    <xf numFmtId="0" fontId="16" fillId="0" borderId="36" xfId="0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horizontal="left" vertical="center" shrinkToFit="1"/>
      <protection locked="0"/>
    </xf>
    <xf numFmtId="0" fontId="16" fillId="0" borderId="37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6" fillId="0" borderId="41" xfId="0" applyFont="1" applyBorder="1" applyAlignment="1" applyProtection="1">
      <alignment horizontal="left" vertical="center" shrinkToFit="1"/>
      <protection locked="0"/>
    </xf>
    <xf numFmtId="0" fontId="16" fillId="0" borderId="24" xfId="0" applyFont="1" applyBorder="1" applyAlignment="1" applyProtection="1">
      <alignment horizontal="left" vertical="center" shrinkToFit="1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79" fontId="7" fillId="8" borderId="3" xfId="3" applyNumberFormat="1" applyFont="1" applyFill="1" applyBorder="1" applyAlignment="1">
      <alignment horizontal="center" vertical="center"/>
    </xf>
    <xf numFmtId="179" fontId="7" fillId="8" borderId="22" xfId="3" applyNumberFormat="1" applyFont="1" applyFill="1" applyBorder="1" applyAlignment="1">
      <alignment horizontal="center" vertical="center"/>
    </xf>
    <xf numFmtId="0" fontId="7" fillId="0" borderId="3" xfId="3" applyFont="1" applyBorder="1" applyAlignment="1" applyProtection="1">
      <alignment horizontal="center" vertical="center" shrinkToFit="1"/>
      <protection locked="0"/>
    </xf>
    <xf numFmtId="179" fontId="7" fillId="8" borderId="3" xfId="3" applyNumberFormat="1" applyFont="1" applyFill="1" applyBorder="1" applyAlignment="1">
      <alignment horizontal="center" vertical="center" shrinkToFit="1"/>
    </xf>
    <xf numFmtId="179" fontId="7" fillId="8" borderId="22" xfId="3" applyNumberFormat="1" applyFont="1" applyFill="1" applyBorder="1" applyAlignment="1">
      <alignment horizontal="center" vertical="center" shrinkToFit="1"/>
    </xf>
    <xf numFmtId="0" fontId="7" fillId="8" borderId="3" xfId="3" applyFont="1" applyFill="1" applyBorder="1" applyAlignment="1">
      <alignment horizontal="left" vertical="center"/>
    </xf>
    <xf numFmtId="0" fontId="7" fillId="0" borderId="36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8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0" fontId="7" fillId="0" borderId="36" xfId="3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7" xfId="3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9" xfId="0" applyFont="1" applyFill="1" applyBorder="1" applyAlignment="1" applyProtection="1">
      <alignment horizontal="left" vertical="center"/>
      <protection locked="0"/>
    </xf>
    <xf numFmtId="0" fontId="7" fillId="0" borderId="37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176" fontId="16" fillId="0" borderId="3" xfId="3" applyNumberFormat="1" applyFont="1" applyBorder="1" applyAlignment="1" applyProtection="1">
      <alignment horizontal="right" vertical="center" shrinkToFit="1"/>
      <protection locked="0"/>
    </xf>
    <xf numFmtId="176" fontId="16" fillId="0" borderId="3" xfId="3" applyNumberFormat="1" applyFont="1" applyBorder="1" applyAlignment="1" applyProtection="1">
      <alignment vertical="center" shrinkToFit="1"/>
      <protection locked="0"/>
    </xf>
    <xf numFmtId="0" fontId="7" fillId="8" borderId="23" xfId="3" applyFont="1" applyFill="1" applyBorder="1" applyAlignment="1" applyProtection="1">
      <alignment horizontal="center" vertical="center"/>
      <protection locked="0"/>
    </xf>
    <xf numFmtId="0" fontId="7" fillId="8" borderId="3" xfId="3" applyFont="1" applyFill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left" vertical="center" shrinkToFit="1"/>
      <protection locked="0"/>
    </xf>
    <xf numFmtId="0" fontId="16" fillId="0" borderId="12" xfId="3" applyFont="1" applyBorder="1" applyAlignment="1" applyProtection="1">
      <alignment horizontal="left" vertical="center" shrinkToFit="1"/>
      <protection locked="0"/>
    </xf>
    <xf numFmtId="0" fontId="16" fillId="0" borderId="19" xfId="3" applyFont="1" applyBorder="1" applyAlignment="1" applyProtection="1">
      <alignment horizontal="left" vertical="center" shrinkToFit="1"/>
      <protection locked="0"/>
    </xf>
    <xf numFmtId="0" fontId="16" fillId="0" borderId="22" xfId="3" applyFont="1" applyBorder="1" applyAlignment="1" applyProtection="1">
      <alignment horizontal="left" vertical="center" shrinkToFit="1"/>
      <protection locked="0"/>
    </xf>
    <xf numFmtId="176" fontId="16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9" fillId="0" borderId="21" xfId="3" applyFont="1" applyBorder="1" applyAlignment="1" applyProtection="1">
      <alignment vertical="center" wrapText="1"/>
      <protection locked="0"/>
    </xf>
    <xf numFmtId="0" fontId="9" fillId="0" borderId="4" xfId="3" applyFont="1" applyBorder="1" applyAlignment="1" applyProtection="1">
      <alignment vertical="center" wrapText="1"/>
      <protection locked="0"/>
    </xf>
    <xf numFmtId="0" fontId="9" fillId="0" borderId="7" xfId="3" applyFont="1" applyBorder="1" applyAlignment="1" applyProtection="1">
      <alignment vertical="center" wrapText="1"/>
      <protection locked="0"/>
    </xf>
    <xf numFmtId="0" fontId="9" fillId="0" borderId="13" xfId="3" applyFont="1" applyBorder="1" applyAlignment="1" applyProtection="1">
      <alignment vertical="center" wrapText="1"/>
      <protection locked="0"/>
    </xf>
    <xf numFmtId="0" fontId="9" fillId="0" borderId="9" xfId="3" applyFont="1" applyBorder="1" applyAlignment="1" applyProtection="1">
      <alignment vertical="center" wrapText="1"/>
      <protection locked="0"/>
    </xf>
    <xf numFmtId="0" fontId="9" fillId="0" borderId="10" xfId="3" applyFont="1" applyBorder="1" applyAlignment="1" applyProtection="1">
      <alignment vertical="center" wrapText="1"/>
      <protection locked="0"/>
    </xf>
    <xf numFmtId="0" fontId="16" fillId="0" borderId="2" xfId="3" applyFont="1" applyBorder="1" applyAlignment="1" applyProtection="1">
      <alignment horizontal="center" vertical="center" shrinkToFit="1"/>
      <protection locked="0"/>
    </xf>
    <xf numFmtId="0" fontId="16" fillId="0" borderId="5" xfId="3" applyFont="1" applyBorder="1" applyAlignment="1" applyProtection="1">
      <alignment horizontal="center" vertical="center" shrinkToFit="1"/>
      <protection locked="0"/>
    </xf>
    <xf numFmtId="0" fontId="25" fillId="0" borderId="21" xfId="3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15" fillId="0" borderId="3" xfId="3" applyFont="1" applyBorder="1" applyAlignment="1" applyProtection="1">
      <alignment vertical="center" wrapText="1"/>
      <protection locked="0"/>
    </xf>
    <xf numFmtId="0" fontId="15" fillId="0" borderId="5" xfId="3" applyFont="1" applyBorder="1" applyAlignment="1" applyProtection="1">
      <alignment vertical="center" wrapText="1"/>
      <protection locked="0"/>
    </xf>
    <xf numFmtId="0" fontId="7" fillId="3" borderId="3" xfId="3" applyFont="1" applyFill="1" applyBorder="1" applyAlignment="1" applyProtection="1">
      <alignment horizontal="left" vertical="center"/>
      <protection locked="0"/>
    </xf>
    <xf numFmtId="0" fontId="7" fillId="3" borderId="11" xfId="3" applyFont="1" applyFill="1" applyBorder="1" applyAlignment="1" applyProtection="1">
      <alignment horizontal="center" vertical="center"/>
      <protection locked="0"/>
    </xf>
    <xf numFmtId="0" fontId="9" fillId="0" borderId="16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7" xfId="3" applyFont="1" applyBorder="1" applyAlignment="1" applyProtection="1">
      <alignment horizontal="left" vertical="center" shrinkToFit="1"/>
      <protection locked="0"/>
    </xf>
    <xf numFmtId="176" fontId="9" fillId="0" borderId="8" xfId="3" applyNumberFormat="1" applyFont="1" applyBorder="1" applyAlignment="1" applyProtection="1">
      <alignment vertical="center" shrinkToFit="1"/>
      <protection locked="0"/>
    </xf>
    <xf numFmtId="0" fontId="9" fillId="0" borderId="8" xfId="3" applyFont="1" applyBorder="1" applyAlignment="1" applyProtection="1">
      <alignment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5" xfId="3" applyFont="1" applyBorder="1" applyAlignment="1" applyProtection="1">
      <alignment horizontal="left" vertical="center" shrinkToFit="1"/>
      <protection locked="0"/>
    </xf>
    <xf numFmtId="176" fontId="7" fillId="0" borderId="3" xfId="3" applyNumberFormat="1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shrinkToFit="1"/>
      <protection locked="0"/>
    </xf>
    <xf numFmtId="0" fontId="9" fillId="0" borderId="34" xfId="3" applyFont="1" applyBorder="1" applyAlignment="1" applyProtection="1">
      <alignment vertical="center" wrapText="1"/>
      <protection locked="0"/>
    </xf>
    <xf numFmtId="0" fontId="9" fillId="0" borderId="15" xfId="3" applyFont="1" applyBorder="1" applyAlignment="1" applyProtection="1">
      <alignment vertical="center" wrapText="1"/>
      <protection locked="0"/>
    </xf>
    <xf numFmtId="0" fontId="9" fillId="0" borderId="35" xfId="3" applyFont="1" applyBorder="1" applyAlignment="1" applyProtection="1">
      <alignment vertical="center" wrapText="1"/>
      <protection locked="0"/>
    </xf>
    <xf numFmtId="6" fontId="7" fillId="0" borderId="34" xfId="2" applyFont="1" applyFill="1" applyBorder="1" applyAlignment="1" applyProtection="1">
      <alignment vertical="center" shrinkToFit="1"/>
      <protection locked="0"/>
    </xf>
    <xf numFmtId="6" fontId="7" fillId="0" borderId="15" xfId="2" applyFont="1" applyFill="1" applyBorder="1" applyAlignment="1" applyProtection="1">
      <alignment vertical="center" shrinkToFit="1"/>
      <protection locked="0"/>
    </xf>
    <xf numFmtId="177" fontId="16" fillId="0" borderId="15" xfId="3" applyNumberFormat="1" applyFont="1" applyBorder="1" applyAlignment="1" applyProtection="1">
      <alignment vertical="center" wrapText="1" shrinkToFit="1"/>
      <protection locked="0"/>
    </xf>
    <xf numFmtId="0" fontId="6" fillId="0" borderId="15" xfId="0" applyFont="1" applyBorder="1" applyAlignment="1" applyProtection="1">
      <alignment vertical="center" wrapText="1" shrinkToFit="1"/>
      <protection locked="0"/>
    </xf>
    <xf numFmtId="0" fontId="6" fillId="0" borderId="35" xfId="0" applyFont="1" applyBorder="1" applyAlignment="1" applyProtection="1">
      <alignment vertical="center" wrapText="1" shrinkToFit="1"/>
      <protection locked="0"/>
    </xf>
    <xf numFmtId="0" fontId="7" fillId="0" borderId="19" xfId="3" applyFont="1" applyBorder="1" applyAlignment="1" applyProtection="1">
      <alignment horizontal="center" vertical="center" shrinkToFit="1"/>
      <protection locked="0"/>
    </xf>
    <xf numFmtId="0" fontId="7" fillId="0" borderId="11" xfId="3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1" fillId="0" borderId="3" xfId="3" applyFont="1" applyBorder="1" applyAlignment="1" applyProtection="1">
      <alignment horizontal="right" vertical="center" wrapText="1" shrinkToFit="1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vertical="center"/>
      <protection locked="0"/>
    </xf>
    <xf numFmtId="0" fontId="9" fillId="0" borderId="21" xfId="3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176" fontId="7" fillId="0" borderId="3" xfId="3" applyNumberFormat="1" applyFont="1" applyBorder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28" xfId="3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7" fillId="0" borderId="29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right" vertical="center" shrinkToFit="1"/>
      <protection locked="0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7" fillId="0" borderId="5" xfId="3" applyFont="1" applyBorder="1" applyAlignment="1" applyProtection="1">
      <alignment horizontal="center" vertical="center" shrinkToFit="1"/>
      <protection locked="0"/>
    </xf>
    <xf numFmtId="183" fontId="7" fillId="0" borderId="16" xfId="3" applyNumberFormat="1" applyFont="1" applyBorder="1" applyAlignment="1" applyProtection="1">
      <alignment horizontal="center" vertical="center" shrinkToFit="1"/>
      <protection locked="0"/>
    </xf>
    <xf numFmtId="183" fontId="7" fillId="0" borderId="8" xfId="3" applyNumberFormat="1" applyFont="1" applyBorder="1" applyAlignment="1" applyProtection="1">
      <alignment horizontal="center" vertical="center" shrinkToFit="1"/>
      <protection locked="0"/>
    </xf>
    <xf numFmtId="183" fontId="7" fillId="0" borderId="8" xfId="3" applyNumberFormat="1" applyFont="1" applyBorder="1" applyAlignment="1" applyProtection="1">
      <alignment horizontal="center" vertical="center"/>
      <protection locked="0"/>
    </xf>
    <xf numFmtId="183" fontId="7" fillId="0" borderId="17" xfId="3" applyNumberFormat="1" applyFont="1" applyBorder="1" applyAlignment="1" applyProtection="1">
      <alignment horizontal="center" vertical="center"/>
      <protection locked="0"/>
    </xf>
    <xf numFmtId="183" fontId="6" fillId="0" borderId="8" xfId="3" applyNumberFormat="1" applyFont="1" applyBorder="1" applyAlignment="1" applyProtection="1">
      <alignment horizontal="center" vertical="center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6" fontId="7" fillId="0" borderId="13" xfId="2" applyFont="1" applyFill="1" applyBorder="1" applyAlignment="1" applyProtection="1">
      <alignment horizontal="center" vertical="center" shrinkToFit="1"/>
      <protection locked="0"/>
    </xf>
    <xf numFmtId="6" fontId="7" fillId="0" borderId="9" xfId="2" applyFont="1" applyFill="1" applyBorder="1" applyAlignment="1" applyProtection="1">
      <alignment horizontal="center" vertical="center" shrinkToFit="1"/>
      <protection locked="0"/>
    </xf>
    <xf numFmtId="6" fontId="7" fillId="0" borderId="42" xfId="2" applyFont="1" applyFill="1" applyBorder="1" applyAlignment="1" applyProtection="1">
      <alignment horizontal="center" vertical="center" shrinkToFit="1"/>
      <protection locked="0"/>
    </xf>
    <xf numFmtId="6" fontId="7" fillId="0" borderId="43" xfId="2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4" xfId="3" applyFont="1" applyBorder="1" applyAlignment="1">
      <alignment horizontal="center" vertical="center" shrinkToFit="1"/>
    </xf>
    <xf numFmtId="0" fontId="7" fillId="0" borderId="25" xfId="3" applyFont="1" applyBorder="1" applyAlignment="1">
      <alignment horizontal="center" vertical="center" shrinkToFit="1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horizontal="left" vertical="center" shrinkToFit="1"/>
      <protection locked="0"/>
    </xf>
    <xf numFmtId="0" fontId="7" fillId="0" borderId="27" xfId="3" applyFont="1" applyBorder="1" applyAlignment="1" applyProtection="1">
      <alignment horizontal="left" vertical="center" shrinkToFit="1"/>
      <protection locked="0"/>
    </xf>
    <xf numFmtId="0" fontId="7" fillId="0" borderId="3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shrinkToFit="1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33" xfId="3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24" xfId="3" applyFont="1" applyBorder="1" applyAlignment="1" applyProtection="1">
      <alignment horizontal="left" shrinkToFit="1"/>
      <protection locked="0"/>
    </xf>
    <xf numFmtId="178" fontId="7" fillId="0" borderId="2" xfId="3" applyNumberFormat="1" applyFont="1" applyBorder="1" applyAlignment="1" applyProtection="1">
      <alignment horizontal="left" vertical="center" shrinkToFit="1"/>
      <protection locked="0"/>
    </xf>
    <xf numFmtId="178" fontId="7" fillId="0" borderId="3" xfId="3" applyNumberFormat="1" applyFont="1" applyBorder="1" applyAlignment="1" applyProtection="1">
      <alignment horizontal="left" vertical="center" shrinkToFit="1"/>
      <protection locked="0"/>
    </xf>
    <xf numFmtId="178" fontId="7" fillId="0" borderId="5" xfId="3" applyNumberFormat="1" applyFont="1" applyBorder="1" applyAlignment="1" applyProtection="1">
      <alignment horizontal="left" vertical="center" shrinkToFit="1"/>
      <protection locked="0"/>
    </xf>
    <xf numFmtId="0" fontId="7" fillId="0" borderId="19" xfId="3" applyFont="1" applyBorder="1" applyAlignment="1" applyProtection="1">
      <alignment horizontal="left" vertical="center" shrinkToFit="1"/>
      <protection locked="0"/>
    </xf>
    <xf numFmtId="0" fontId="7" fillId="0" borderId="11" xfId="3" applyFont="1" applyBorder="1" applyAlignment="1" applyProtection="1">
      <alignment horizontal="left" vertical="center" shrinkToFit="1"/>
      <protection locked="0"/>
    </xf>
    <xf numFmtId="0" fontId="7" fillId="3" borderId="5" xfId="3" applyFont="1" applyFill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3" borderId="3" xfId="3" applyFont="1" applyFill="1" applyBorder="1" applyAlignment="1" applyProtection="1">
      <alignment vertical="center"/>
      <protection locked="0"/>
    </xf>
    <xf numFmtId="0" fontId="7" fillId="3" borderId="5" xfId="3" applyFont="1" applyFill="1" applyBorder="1" applyAlignment="1" applyProtection="1">
      <alignment vertical="center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182" fontId="26" fillId="3" borderId="3" xfId="2" applyNumberFormat="1" applyFont="1" applyFill="1" applyBorder="1" applyAlignment="1" applyProtection="1">
      <alignment horizontal="center" vertical="center" shrinkToFit="1"/>
      <protection locked="0"/>
    </xf>
    <xf numFmtId="181" fontId="26" fillId="5" borderId="3" xfId="0" applyNumberFormat="1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99FF66"/>
      <color rgb="FF66FF99"/>
      <color rgb="FF66FFFF"/>
      <color rgb="FF99FF99"/>
      <color rgb="FF66FF33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9525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24</xdr:row>
          <xdr:rowOff>19050</xdr:rowOff>
        </xdr:from>
        <xdr:to>
          <xdr:col>5</xdr:col>
          <xdr:colOff>66675</xdr:colOff>
          <xdr:row>24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24</xdr:row>
          <xdr:rowOff>28575</xdr:rowOff>
        </xdr:from>
        <xdr:to>
          <xdr:col>8</xdr:col>
          <xdr:colOff>66675</xdr:colOff>
          <xdr:row>24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24</xdr:row>
          <xdr:rowOff>28575</xdr:rowOff>
        </xdr:from>
        <xdr:to>
          <xdr:col>11</xdr:col>
          <xdr:colOff>0</xdr:colOff>
          <xdr:row>24</xdr:row>
          <xdr:rowOff>238125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28</xdr:row>
          <xdr:rowOff>9525</xdr:rowOff>
        </xdr:from>
        <xdr:to>
          <xdr:col>5</xdr:col>
          <xdr:colOff>76200</xdr:colOff>
          <xdr:row>28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19050</xdr:rowOff>
        </xdr:from>
        <xdr:to>
          <xdr:col>11</xdr:col>
          <xdr:colOff>485775</xdr:colOff>
          <xdr:row>29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28575</xdr:rowOff>
        </xdr:from>
        <xdr:to>
          <xdr:col>9</xdr:col>
          <xdr:colOff>66675</xdr:colOff>
          <xdr:row>43</xdr:row>
          <xdr:rowOff>238125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19050</xdr:rowOff>
        </xdr:from>
        <xdr:to>
          <xdr:col>7</xdr:col>
          <xdr:colOff>66675</xdr:colOff>
          <xdr:row>43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43</xdr:row>
          <xdr:rowOff>28575</xdr:rowOff>
        </xdr:from>
        <xdr:to>
          <xdr:col>9</xdr:col>
          <xdr:colOff>66675</xdr:colOff>
          <xdr:row>43</xdr:row>
          <xdr:rowOff>238125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19050</xdr:rowOff>
        </xdr:from>
        <xdr:to>
          <xdr:col>7</xdr:col>
          <xdr:colOff>66675</xdr:colOff>
          <xdr:row>43</xdr:row>
          <xdr:rowOff>228600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9525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9525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19050</xdr:rowOff>
        </xdr:from>
        <xdr:to>
          <xdr:col>4</xdr:col>
          <xdr:colOff>314325</xdr:colOff>
          <xdr:row>50</xdr:row>
          <xdr:rowOff>228600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19050</xdr:rowOff>
        </xdr:from>
        <xdr:to>
          <xdr:col>4</xdr:col>
          <xdr:colOff>314325</xdr:colOff>
          <xdr:row>50</xdr:row>
          <xdr:rowOff>228600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0</xdr:rowOff>
        </xdr:from>
        <xdr:to>
          <xdr:col>5</xdr:col>
          <xdr:colOff>0</xdr:colOff>
          <xdr:row>20</xdr:row>
          <xdr:rowOff>238125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59</xdr:row>
          <xdr:rowOff>28575</xdr:rowOff>
        </xdr:from>
        <xdr:to>
          <xdr:col>13</xdr:col>
          <xdr:colOff>476250</xdr:colOff>
          <xdr:row>60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59</xdr:row>
          <xdr:rowOff>28575</xdr:rowOff>
        </xdr:from>
        <xdr:to>
          <xdr:col>15</xdr:col>
          <xdr:colOff>476250</xdr:colOff>
          <xdr:row>60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19050</xdr:rowOff>
        </xdr:from>
        <xdr:to>
          <xdr:col>7</xdr:col>
          <xdr:colOff>19050</xdr:colOff>
          <xdr:row>52</xdr:row>
          <xdr:rowOff>228600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52</xdr:row>
          <xdr:rowOff>19050</xdr:rowOff>
        </xdr:from>
        <xdr:to>
          <xdr:col>10</xdr:col>
          <xdr:colOff>76200</xdr:colOff>
          <xdr:row>52</xdr:row>
          <xdr:rowOff>228600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0</xdr:rowOff>
        </xdr:from>
        <xdr:to>
          <xdr:col>8</xdr:col>
          <xdr:colOff>0</xdr:colOff>
          <xdr:row>20</xdr:row>
          <xdr:rowOff>238125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50</xdr:row>
          <xdr:rowOff>47625</xdr:rowOff>
        </xdr:from>
        <xdr:to>
          <xdr:col>14</xdr:col>
          <xdr:colOff>523875</xdr:colOff>
          <xdr:row>50</xdr:row>
          <xdr:rowOff>238125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19050</xdr:rowOff>
        </xdr:from>
        <xdr:to>
          <xdr:col>4</xdr:col>
          <xdr:colOff>314325</xdr:colOff>
          <xdr:row>51</xdr:row>
          <xdr:rowOff>228600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19050</xdr:rowOff>
        </xdr:from>
        <xdr:to>
          <xdr:col>4</xdr:col>
          <xdr:colOff>314325</xdr:colOff>
          <xdr:row>51</xdr:row>
          <xdr:rowOff>228600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50</xdr:row>
          <xdr:rowOff>47625</xdr:rowOff>
        </xdr:from>
        <xdr:to>
          <xdr:col>10</xdr:col>
          <xdr:colOff>523875</xdr:colOff>
          <xdr:row>50</xdr:row>
          <xdr:rowOff>238125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51</xdr:row>
          <xdr:rowOff>47625</xdr:rowOff>
        </xdr:from>
        <xdr:to>
          <xdr:col>10</xdr:col>
          <xdr:colOff>523875</xdr:colOff>
          <xdr:row>51</xdr:row>
          <xdr:rowOff>238125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</xdr:rowOff>
        </xdr:from>
        <xdr:to>
          <xdr:col>5</xdr:col>
          <xdr:colOff>66675</xdr:colOff>
          <xdr:row>14</xdr:row>
          <xdr:rowOff>238125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</xdr:row>
          <xdr:rowOff>9525</xdr:rowOff>
        </xdr:from>
        <xdr:to>
          <xdr:col>7</xdr:col>
          <xdr:colOff>66675</xdr:colOff>
          <xdr:row>14</xdr:row>
          <xdr:rowOff>219075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19050</xdr:rowOff>
        </xdr:from>
        <xdr:to>
          <xdr:col>5</xdr:col>
          <xdr:colOff>66675</xdr:colOff>
          <xdr:row>15</xdr:row>
          <xdr:rowOff>238125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15</xdr:row>
          <xdr:rowOff>28575</xdr:rowOff>
        </xdr:from>
        <xdr:to>
          <xdr:col>8</xdr:col>
          <xdr:colOff>66675</xdr:colOff>
          <xdr:row>15</xdr:row>
          <xdr:rowOff>238125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28575</xdr:rowOff>
        </xdr:from>
        <xdr:to>
          <xdr:col>11</xdr:col>
          <xdr:colOff>66675</xdr:colOff>
          <xdr:row>15</xdr:row>
          <xdr:rowOff>238125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19</xdr:row>
          <xdr:rowOff>28575</xdr:rowOff>
        </xdr:from>
        <xdr:to>
          <xdr:col>5</xdr:col>
          <xdr:colOff>19050</xdr:colOff>
          <xdr:row>19</xdr:row>
          <xdr:rowOff>276225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1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19</xdr:row>
          <xdr:rowOff>9525</xdr:rowOff>
        </xdr:from>
        <xdr:to>
          <xdr:col>7</xdr:col>
          <xdr:colOff>466725</xdr:colOff>
          <xdr:row>19</xdr:row>
          <xdr:rowOff>247650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1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276225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1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28575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1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28</xdr:row>
          <xdr:rowOff>47625</xdr:rowOff>
        </xdr:from>
        <xdr:to>
          <xdr:col>6</xdr:col>
          <xdr:colOff>352425</xdr:colOff>
          <xdr:row>28</xdr:row>
          <xdr:rowOff>285750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1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28</xdr:row>
          <xdr:rowOff>38100</xdr:rowOff>
        </xdr:from>
        <xdr:to>
          <xdr:col>8</xdr:col>
          <xdr:colOff>38100</xdr:colOff>
          <xdr:row>28</xdr:row>
          <xdr:rowOff>276225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29</xdr:row>
          <xdr:rowOff>47625</xdr:rowOff>
        </xdr:from>
        <xdr:to>
          <xdr:col>6</xdr:col>
          <xdr:colOff>476250</xdr:colOff>
          <xdr:row>29</xdr:row>
          <xdr:rowOff>285750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1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276225</xdr:colOff>
          <xdr:row>28</xdr:row>
          <xdr:rowOff>276225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1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29</xdr:row>
          <xdr:rowOff>47625</xdr:rowOff>
        </xdr:from>
        <xdr:to>
          <xdr:col>9</xdr:col>
          <xdr:colOff>476250</xdr:colOff>
          <xdr:row>29</xdr:row>
          <xdr:rowOff>285750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1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33</xdr:row>
          <xdr:rowOff>28575</xdr:rowOff>
        </xdr:from>
        <xdr:to>
          <xdr:col>5</xdr:col>
          <xdr:colOff>19050</xdr:colOff>
          <xdr:row>33</xdr:row>
          <xdr:rowOff>276225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33</xdr:row>
          <xdr:rowOff>9525</xdr:rowOff>
        </xdr:from>
        <xdr:to>
          <xdr:col>7</xdr:col>
          <xdr:colOff>466725</xdr:colOff>
          <xdr:row>33</xdr:row>
          <xdr:rowOff>247650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33</xdr:row>
          <xdr:rowOff>38100</xdr:rowOff>
        </xdr:from>
        <xdr:to>
          <xdr:col>10</xdr:col>
          <xdr:colOff>476250</xdr:colOff>
          <xdr:row>33</xdr:row>
          <xdr:rowOff>276225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1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33</xdr:row>
          <xdr:rowOff>28575</xdr:rowOff>
        </xdr:from>
        <xdr:to>
          <xdr:col>13</xdr:col>
          <xdr:colOff>476250</xdr:colOff>
          <xdr:row>33</xdr:row>
          <xdr:rowOff>266700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42</xdr:row>
          <xdr:rowOff>47625</xdr:rowOff>
        </xdr:from>
        <xdr:to>
          <xdr:col>6</xdr:col>
          <xdr:colOff>352425</xdr:colOff>
          <xdr:row>42</xdr:row>
          <xdr:rowOff>285750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42</xdr:row>
          <xdr:rowOff>38100</xdr:rowOff>
        </xdr:from>
        <xdr:to>
          <xdr:col>8</xdr:col>
          <xdr:colOff>38100</xdr:colOff>
          <xdr:row>42</xdr:row>
          <xdr:rowOff>276225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43</xdr:row>
          <xdr:rowOff>47625</xdr:rowOff>
        </xdr:from>
        <xdr:to>
          <xdr:col>6</xdr:col>
          <xdr:colOff>476250</xdr:colOff>
          <xdr:row>43</xdr:row>
          <xdr:rowOff>285750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42</xdr:row>
          <xdr:rowOff>38100</xdr:rowOff>
        </xdr:from>
        <xdr:to>
          <xdr:col>13</xdr:col>
          <xdr:colOff>276225</xdr:colOff>
          <xdr:row>42</xdr:row>
          <xdr:rowOff>276225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1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43</xdr:row>
          <xdr:rowOff>47625</xdr:rowOff>
        </xdr:from>
        <xdr:to>
          <xdr:col>9</xdr:col>
          <xdr:colOff>476250</xdr:colOff>
          <xdr:row>43</xdr:row>
          <xdr:rowOff>285750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1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47</xdr:row>
          <xdr:rowOff>28575</xdr:rowOff>
        </xdr:from>
        <xdr:to>
          <xdr:col>5</xdr:col>
          <xdr:colOff>19050</xdr:colOff>
          <xdr:row>47</xdr:row>
          <xdr:rowOff>276225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1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47</xdr:row>
          <xdr:rowOff>9525</xdr:rowOff>
        </xdr:from>
        <xdr:to>
          <xdr:col>7</xdr:col>
          <xdr:colOff>466725</xdr:colOff>
          <xdr:row>47</xdr:row>
          <xdr:rowOff>247650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1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47</xdr:row>
          <xdr:rowOff>38100</xdr:rowOff>
        </xdr:from>
        <xdr:to>
          <xdr:col>10</xdr:col>
          <xdr:colOff>476250</xdr:colOff>
          <xdr:row>47</xdr:row>
          <xdr:rowOff>276225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1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47</xdr:row>
          <xdr:rowOff>28575</xdr:rowOff>
        </xdr:from>
        <xdr:to>
          <xdr:col>13</xdr:col>
          <xdr:colOff>476250</xdr:colOff>
          <xdr:row>47</xdr:row>
          <xdr:rowOff>266700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1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56</xdr:row>
          <xdr:rowOff>47625</xdr:rowOff>
        </xdr:from>
        <xdr:to>
          <xdr:col>6</xdr:col>
          <xdr:colOff>352425</xdr:colOff>
          <xdr:row>56</xdr:row>
          <xdr:rowOff>285750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1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56</xdr:row>
          <xdr:rowOff>38100</xdr:rowOff>
        </xdr:from>
        <xdr:to>
          <xdr:col>8</xdr:col>
          <xdr:colOff>38100</xdr:colOff>
          <xdr:row>56</xdr:row>
          <xdr:rowOff>276225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1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57</xdr:row>
          <xdr:rowOff>47625</xdr:rowOff>
        </xdr:from>
        <xdr:to>
          <xdr:col>6</xdr:col>
          <xdr:colOff>476250</xdr:colOff>
          <xdr:row>57</xdr:row>
          <xdr:rowOff>285750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1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56</xdr:row>
          <xdr:rowOff>38100</xdr:rowOff>
        </xdr:from>
        <xdr:to>
          <xdr:col>13</xdr:col>
          <xdr:colOff>276225</xdr:colOff>
          <xdr:row>56</xdr:row>
          <xdr:rowOff>276225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1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57</xdr:row>
          <xdr:rowOff>47625</xdr:rowOff>
        </xdr:from>
        <xdr:to>
          <xdr:col>9</xdr:col>
          <xdr:colOff>476250</xdr:colOff>
          <xdr:row>57</xdr:row>
          <xdr:rowOff>285750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1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61</xdr:row>
          <xdr:rowOff>28575</xdr:rowOff>
        </xdr:from>
        <xdr:to>
          <xdr:col>5</xdr:col>
          <xdr:colOff>19050</xdr:colOff>
          <xdr:row>61</xdr:row>
          <xdr:rowOff>276225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1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61</xdr:row>
          <xdr:rowOff>9525</xdr:rowOff>
        </xdr:from>
        <xdr:to>
          <xdr:col>7</xdr:col>
          <xdr:colOff>466725</xdr:colOff>
          <xdr:row>61</xdr:row>
          <xdr:rowOff>247650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1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61</xdr:row>
          <xdr:rowOff>38100</xdr:rowOff>
        </xdr:from>
        <xdr:to>
          <xdr:col>10</xdr:col>
          <xdr:colOff>476250</xdr:colOff>
          <xdr:row>61</xdr:row>
          <xdr:rowOff>276225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1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61</xdr:row>
          <xdr:rowOff>28575</xdr:rowOff>
        </xdr:from>
        <xdr:to>
          <xdr:col>13</xdr:col>
          <xdr:colOff>476250</xdr:colOff>
          <xdr:row>61</xdr:row>
          <xdr:rowOff>266700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1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70</xdr:row>
          <xdr:rowOff>47625</xdr:rowOff>
        </xdr:from>
        <xdr:to>
          <xdr:col>6</xdr:col>
          <xdr:colOff>352425</xdr:colOff>
          <xdr:row>70</xdr:row>
          <xdr:rowOff>285750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1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70</xdr:row>
          <xdr:rowOff>38100</xdr:rowOff>
        </xdr:from>
        <xdr:to>
          <xdr:col>8</xdr:col>
          <xdr:colOff>38100</xdr:colOff>
          <xdr:row>70</xdr:row>
          <xdr:rowOff>276225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1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71</xdr:row>
          <xdr:rowOff>47625</xdr:rowOff>
        </xdr:from>
        <xdr:to>
          <xdr:col>6</xdr:col>
          <xdr:colOff>476250</xdr:colOff>
          <xdr:row>71</xdr:row>
          <xdr:rowOff>285750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70</xdr:row>
          <xdr:rowOff>38100</xdr:rowOff>
        </xdr:from>
        <xdr:to>
          <xdr:col>13</xdr:col>
          <xdr:colOff>276225</xdr:colOff>
          <xdr:row>70</xdr:row>
          <xdr:rowOff>276225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71</xdr:row>
          <xdr:rowOff>47625</xdr:rowOff>
        </xdr:from>
        <xdr:to>
          <xdr:col>9</xdr:col>
          <xdr:colOff>476250</xdr:colOff>
          <xdr:row>71</xdr:row>
          <xdr:rowOff>285750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1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75</xdr:row>
          <xdr:rowOff>28575</xdr:rowOff>
        </xdr:from>
        <xdr:to>
          <xdr:col>5</xdr:col>
          <xdr:colOff>19050</xdr:colOff>
          <xdr:row>75</xdr:row>
          <xdr:rowOff>276225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1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75</xdr:row>
          <xdr:rowOff>9525</xdr:rowOff>
        </xdr:from>
        <xdr:to>
          <xdr:col>7</xdr:col>
          <xdr:colOff>466725</xdr:colOff>
          <xdr:row>75</xdr:row>
          <xdr:rowOff>247650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1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75</xdr:row>
          <xdr:rowOff>38100</xdr:rowOff>
        </xdr:from>
        <xdr:to>
          <xdr:col>10</xdr:col>
          <xdr:colOff>476250</xdr:colOff>
          <xdr:row>75</xdr:row>
          <xdr:rowOff>276225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1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75</xdr:row>
          <xdr:rowOff>28575</xdr:rowOff>
        </xdr:from>
        <xdr:to>
          <xdr:col>13</xdr:col>
          <xdr:colOff>476250</xdr:colOff>
          <xdr:row>75</xdr:row>
          <xdr:rowOff>266700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1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84</xdr:row>
          <xdr:rowOff>47625</xdr:rowOff>
        </xdr:from>
        <xdr:to>
          <xdr:col>6</xdr:col>
          <xdr:colOff>352425</xdr:colOff>
          <xdr:row>84</xdr:row>
          <xdr:rowOff>285750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1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84</xdr:row>
          <xdr:rowOff>38100</xdr:rowOff>
        </xdr:from>
        <xdr:to>
          <xdr:col>8</xdr:col>
          <xdr:colOff>38100</xdr:colOff>
          <xdr:row>84</xdr:row>
          <xdr:rowOff>276225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1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85</xdr:row>
          <xdr:rowOff>47625</xdr:rowOff>
        </xdr:from>
        <xdr:to>
          <xdr:col>6</xdr:col>
          <xdr:colOff>476250</xdr:colOff>
          <xdr:row>85</xdr:row>
          <xdr:rowOff>285750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84</xdr:row>
          <xdr:rowOff>38100</xdr:rowOff>
        </xdr:from>
        <xdr:to>
          <xdr:col>13</xdr:col>
          <xdr:colOff>276225</xdr:colOff>
          <xdr:row>84</xdr:row>
          <xdr:rowOff>276225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85</xdr:row>
          <xdr:rowOff>47625</xdr:rowOff>
        </xdr:from>
        <xdr:to>
          <xdr:col>9</xdr:col>
          <xdr:colOff>476250</xdr:colOff>
          <xdr:row>85</xdr:row>
          <xdr:rowOff>285750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1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塚田 紀美(ntsuka-a)" id="{1288D621-2588-48EE-9397-EA58A59B6B08}" userId="S::ntsuka-a@st.ritsumei.ac.jp::85868fa7-f36b-4365-b27a-d6a3f8aacccf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1" dT="2024-09-04T01:57:03.04" personId="{1288D621-2588-48EE-9397-EA58A59B6B08}" id="{E5EE1E44-ACEF-4D64-83DD-B44266CEAA08}">
    <text>この欄は必要ですか？削除しても良いのではないでしょうか。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0" dT="2024-09-04T01:58:03.35" personId="{1288D621-2588-48EE-9397-EA58A59B6B08}" id="{E6EDC997-A0F4-4850-96D6-08695325FB7B}">
    <text>※以降の文言は削除しても良いように思います。</text>
  </threadedComment>
  <threadedComment ref="E31" dT="2024-09-04T01:59:03.89" personId="{1288D621-2588-48EE-9397-EA58A59B6B08}" id="{56F82A98-A08C-45EF-8F62-BF6D73FF8E14}">
    <text>任用原資を複数使用する場合、エフォート率（または　原資使用比率）の記載欄を追加していただきたいです。</text>
  </threadedComment>
  <threadedComment ref="A102" dT="2024-09-04T02:00:19.29" personId="{1288D621-2588-48EE-9397-EA58A59B6B08}" id="{9899DF57-5C85-441D-AB91-4D5101669B32}">
    <text>追記希望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9" Type="http://schemas.openxmlformats.org/officeDocument/2006/relationships/ctrlProp" Target="../ctrlProps/ctrlProp64.xml"/><Relationship Id="rId21" Type="http://schemas.openxmlformats.org/officeDocument/2006/relationships/ctrlProp" Target="../ctrlProps/ctrlProp46.xml"/><Relationship Id="rId34" Type="http://schemas.openxmlformats.org/officeDocument/2006/relationships/ctrlProp" Target="../ctrlProps/ctrlProp59.xml"/><Relationship Id="rId42" Type="http://schemas.openxmlformats.org/officeDocument/2006/relationships/ctrlProp" Target="../ctrlProps/ctrlProp67.xml"/><Relationship Id="rId47" Type="http://schemas.openxmlformats.org/officeDocument/2006/relationships/ctrlProp" Target="../ctrlProps/ctrlProp72.xml"/><Relationship Id="rId50" Type="http://schemas.openxmlformats.org/officeDocument/2006/relationships/ctrlProp" Target="../ctrlProps/ctrlProp75.xml"/><Relationship Id="rId55" Type="http://schemas.microsoft.com/office/2017/10/relationships/threadedComment" Target="../threadedComments/threadedComment2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33" Type="http://schemas.openxmlformats.org/officeDocument/2006/relationships/ctrlProp" Target="../ctrlProps/ctrlProp58.xml"/><Relationship Id="rId38" Type="http://schemas.openxmlformats.org/officeDocument/2006/relationships/ctrlProp" Target="../ctrlProps/ctrlProp63.xml"/><Relationship Id="rId46" Type="http://schemas.openxmlformats.org/officeDocument/2006/relationships/ctrlProp" Target="../ctrlProps/ctrlProp7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41" Type="http://schemas.openxmlformats.org/officeDocument/2006/relationships/ctrlProp" Target="../ctrlProps/ctrlProp66.xml"/><Relationship Id="rId54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32" Type="http://schemas.openxmlformats.org/officeDocument/2006/relationships/ctrlProp" Target="../ctrlProps/ctrlProp57.xml"/><Relationship Id="rId37" Type="http://schemas.openxmlformats.org/officeDocument/2006/relationships/ctrlProp" Target="../ctrlProps/ctrlProp62.xml"/><Relationship Id="rId40" Type="http://schemas.openxmlformats.org/officeDocument/2006/relationships/ctrlProp" Target="../ctrlProps/ctrlProp65.xml"/><Relationship Id="rId45" Type="http://schemas.openxmlformats.org/officeDocument/2006/relationships/ctrlProp" Target="../ctrlProps/ctrlProp70.xml"/><Relationship Id="rId53" Type="http://schemas.openxmlformats.org/officeDocument/2006/relationships/ctrlProp" Target="../ctrlProps/ctrlProp78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36" Type="http://schemas.openxmlformats.org/officeDocument/2006/relationships/ctrlProp" Target="../ctrlProps/ctrlProp61.xml"/><Relationship Id="rId49" Type="http://schemas.openxmlformats.org/officeDocument/2006/relationships/ctrlProp" Target="../ctrlProps/ctrlProp74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4" Type="http://schemas.openxmlformats.org/officeDocument/2006/relationships/ctrlProp" Target="../ctrlProps/ctrlProp69.xml"/><Relationship Id="rId52" Type="http://schemas.openxmlformats.org/officeDocument/2006/relationships/ctrlProp" Target="../ctrlProps/ctrlProp77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Relationship Id="rId35" Type="http://schemas.openxmlformats.org/officeDocument/2006/relationships/ctrlProp" Target="../ctrlProps/ctrlProp60.xml"/><Relationship Id="rId43" Type="http://schemas.openxmlformats.org/officeDocument/2006/relationships/ctrlProp" Target="../ctrlProps/ctrlProp68.xml"/><Relationship Id="rId48" Type="http://schemas.openxmlformats.org/officeDocument/2006/relationships/ctrlProp" Target="../ctrlProps/ctrlProp73.xml"/><Relationship Id="rId8" Type="http://schemas.openxmlformats.org/officeDocument/2006/relationships/ctrlProp" Target="../ctrlProps/ctrlProp33.xml"/><Relationship Id="rId51" Type="http://schemas.openxmlformats.org/officeDocument/2006/relationships/ctrlProp" Target="../ctrlProps/ctrlProp76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73"/>
  <sheetViews>
    <sheetView tabSelected="1" zoomScaleNormal="100" zoomScaleSheetLayoutView="100" workbookViewId="0">
      <selection activeCell="N27" sqref="N27:S27"/>
    </sheetView>
  </sheetViews>
  <sheetFormatPr defaultColWidth="9" defaultRowHeight="13.5"/>
  <cols>
    <col min="1" max="4" width="8.75" style="11" customWidth="1"/>
    <col min="5" max="10" width="6.625" style="11" customWidth="1"/>
    <col min="11" max="19" width="7.75" style="11" customWidth="1"/>
    <col min="20" max="20" width="5.625" style="1" customWidth="1"/>
    <col min="21" max="21" width="22.625" style="1" customWidth="1"/>
    <col min="22" max="22" width="23" style="4" bestFit="1" customWidth="1"/>
    <col min="23" max="23" width="18.625" style="1" bestFit="1" customWidth="1"/>
    <col min="24" max="24" width="6" style="24" bestFit="1" customWidth="1"/>
    <col min="25" max="25" width="11.375" style="25" bestFit="1" customWidth="1"/>
    <col min="26" max="26" width="10.25" style="25" bestFit="1" customWidth="1"/>
    <col min="27" max="16384" width="9" style="1"/>
  </cols>
  <sheetData>
    <row r="1" spans="1:27" ht="24.75" thickBot="1">
      <c r="A1" s="326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  <c r="X1" s="318" t="s">
        <v>1</v>
      </c>
      <c r="Y1" s="318"/>
      <c r="Z1" s="318"/>
    </row>
    <row r="2" spans="1:27" s="3" customFormat="1" ht="19.899999999999999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126" t="s">
        <v>2</v>
      </c>
      <c r="N2" s="169"/>
      <c r="O2" s="126" t="s">
        <v>3</v>
      </c>
      <c r="P2" s="169"/>
      <c r="Q2" s="126" t="s">
        <v>4</v>
      </c>
      <c r="R2" s="169"/>
      <c r="S2" s="170" t="s">
        <v>5</v>
      </c>
      <c r="U2" s="171" t="s">
        <v>6</v>
      </c>
      <c r="V2" s="215" t="s">
        <v>7</v>
      </c>
      <c r="W2" s="171" t="s">
        <v>8</v>
      </c>
      <c r="X2" s="172" t="s">
        <v>9</v>
      </c>
      <c r="Y2" s="173" t="s">
        <v>10</v>
      </c>
      <c r="Z2" s="173" t="s">
        <v>11</v>
      </c>
      <c r="AA2" s="3" t="s">
        <v>12</v>
      </c>
    </row>
    <row r="3" spans="1:27" s="3" customFormat="1" ht="19.899999999999999" customHeight="1">
      <c r="A3" s="319"/>
      <c r="B3" s="320"/>
      <c r="C3" s="320"/>
      <c r="D3" s="320"/>
      <c r="E3" s="320"/>
      <c r="F3" s="320"/>
      <c r="G3" s="320"/>
      <c r="H3" s="321" t="s">
        <v>13</v>
      </c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2"/>
      <c r="U3" s="3" t="s">
        <v>14</v>
      </c>
      <c r="V3" s="4" t="s">
        <v>270</v>
      </c>
      <c r="W3" s="3" t="s">
        <v>15</v>
      </c>
      <c r="X3" s="174" t="s">
        <v>16</v>
      </c>
      <c r="Y3" s="175">
        <v>12000000</v>
      </c>
      <c r="Z3" s="176">
        <v>1000000</v>
      </c>
      <c r="AA3" s="177" t="s">
        <v>17</v>
      </c>
    </row>
    <row r="4" spans="1:27" s="3" customFormat="1" ht="19.899999999999999" customHeight="1">
      <c r="A4" s="178"/>
      <c r="B4" s="179"/>
      <c r="C4" s="179"/>
      <c r="D4" s="179"/>
      <c r="E4" s="179"/>
      <c r="F4" s="179"/>
      <c r="G4" s="179"/>
      <c r="H4" s="180" t="s">
        <v>18</v>
      </c>
      <c r="I4" s="186"/>
      <c r="J4" s="180" t="s">
        <v>19</v>
      </c>
      <c r="K4" s="344"/>
      <c r="L4" s="344"/>
      <c r="M4" s="344"/>
      <c r="N4" s="344"/>
      <c r="O4" s="344"/>
      <c r="P4" s="180" t="s">
        <v>20</v>
      </c>
      <c r="Q4" s="344"/>
      <c r="R4" s="344"/>
      <c r="S4" s="345"/>
      <c r="U4" s="3" t="s">
        <v>21</v>
      </c>
      <c r="V4" s="4" t="s">
        <v>22</v>
      </c>
      <c r="W4" s="3" t="s">
        <v>23</v>
      </c>
      <c r="X4" s="174" t="s">
        <v>24</v>
      </c>
      <c r="Y4" s="175">
        <v>11400000</v>
      </c>
      <c r="Z4" s="176">
        <v>950000</v>
      </c>
      <c r="AA4" s="177" t="s">
        <v>25</v>
      </c>
    </row>
    <row r="5" spans="1:27" s="3" customFormat="1" ht="19.899999999999999" customHeight="1" thickBot="1">
      <c r="A5" s="181"/>
      <c r="B5" s="182"/>
      <c r="C5" s="182"/>
      <c r="D5" s="182"/>
      <c r="E5" s="182"/>
      <c r="F5" s="182"/>
      <c r="G5" s="182"/>
      <c r="H5" s="180"/>
      <c r="I5" s="180"/>
      <c r="J5" s="183" t="s">
        <v>26</v>
      </c>
      <c r="K5" s="342"/>
      <c r="L5" s="342"/>
      <c r="M5" s="342"/>
      <c r="N5" s="342"/>
      <c r="O5" s="342"/>
      <c r="P5" s="342"/>
      <c r="Q5" s="342"/>
      <c r="R5" s="342"/>
      <c r="S5" s="343"/>
      <c r="U5" s="3" t="s">
        <v>27</v>
      </c>
      <c r="V5" s="4" t="s">
        <v>28</v>
      </c>
      <c r="W5" s="3" t="s">
        <v>29</v>
      </c>
      <c r="X5" s="174" t="s">
        <v>30</v>
      </c>
      <c r="Y5" s="175">
        <v>10800000</v>
      </c>
      <c r="Z5" s="176">
        <v>900000</v>
      </c>
      <c r="AA5" s="177" t="s">
        <v>31</v>
      </c>
    </row>
    <row r="6" spans="1:27" s="3" customFormat="1" ht="20.100000000000001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187"/>
      <c r="U6" s="3" t="s">
        <v>32</v>
      </c>
      <c r="V6" s="4" t="s">
        <v>33</v>
      </c>
      <c r="W6" s="3" t="s">
        <v>288</v>
      </c>
      <c r="X6" s="174" t="s">
        <v>34</v>
      </c>
      <c r="Y6" s="175">
        <v>10200000</v>
      </c>
      <c r="Z6" s="176">
        <v>850000</v>
      </c>
      <c r="AA6" s="177" t="s">
        <v>35</v>
      </c>
    </row>
    <row r="7" spans="1:27" s="3" customFormat="1" ht="20.100000000000001" customHeight="1" thickBot="1">
      <c r="A7" s="100" t="s">
        <v>36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U7" s="3" t="s">
        <v>37</v>
      </c>
      <c r="V7" s="4" t="s">
        <v>38</v>
      </c>
      <c r="X7" s="174" t="s">
        <v>39</v>
      </c>
      <c r="Y7" s="175">
        <v>9600000</v>
      </c>
      <c r="Z7" s="176">
        <v>800000</v>
      </c>
      <c r="AA7" s="177" t="s">
        <v>40</v>
      </c>
    </row>
    <row r="8" spans="1:27" ht="20.100000000000001" customHeight="1">
      <c r="A8" s="333" t="s">
        <v>41</v>
      </c>
      <c r="B8" s="334"/>
      <c r="C8" s="334"/>
      <c r="D8" s="335"/>
      <c r="E8" s="133"/>
      <c r="F8" s="134"/>
      <c r="G8" s="323" t="s">
        <v>42</v>
      </c>
      <c r="H8" s="324"/>
      <c r="I8" s="324"/>
      <c r="J8" s="325"/>
      <c r="K8" s="323" t="s">
        <v>43</v>
      </c>
      <c r="L8" s="331"/>
      <c r="M8" s="331"/>
      <c r="N8" s="336"/>
      <c r="O8" s="323" t="s">
        <v>44</v>
      </c>
      <c r="P8" s="331"/>
      <c r="Q8" s="331"/>
      <c r="R8" s="331"/>
      <c r="S8" s="332"/>
      <c r="U8" s="4" t="s">
        <v>45</v>
      </c>
      <c r="V8" s="4" t="s">
        <v>46</v>
      </c>
      <c r="W8" s="3"/>
      <c r="X8" s="42" t="s">
        <v>47</v>
      </c>
      <c r="Y8" s="43">
        <v>9000000</v>
      </c>
      <c r="Z8" s="44">
        <v>750000</v>
      </c>
      <c r="AA8" s="82" t="s">
        <v>48</v>
      </c>
    </row>
    <row r="9" spans="1:27" ht="20.100000000000001" customHeight="1">
      <c r="A9" s="297"/>
      <c r="B9" s="298"/>
      <c r="C9" s="298"/>
      <c r="D9" s="299"/>
      <c r="E9" s="337" t="s">
        <v>49</v>
      </c>
      <c r="F9" s="338"/>
      <c r="G9" s="339"/>
      <c r="H9" s="340"/>
      <c r="I9" s="340"/>
      <c r="J9" s="341"/>
      <c r="K9" s="339"/>
      <c r="L9" s="340"/>
      <c r="M9" s="340"/>
      <c r="N9" s="341"/>
      <c r="O9" s="339"/>
      <c r="P9" s="282"/>
      <c r="Q9" s="282"/>
      <c r="R9" s="282"/>
      <c r="S9" s="285"/>
      <c r="V9" s="4" t="s">
        <v>50</v>
      </c>
      <c r="X9" s="42" t="s">
        <v>51</v>
      </c>
      <c r="Y9" s="43">
        <v>8400000</v>
      </c>
      <c r="Z9" s="44">
        <v>700000</v>
      </c>
      <c r="AA9" s="82" t="s">
        <v>52</v>
      </c>
    </row>
    <row r="10" spans="1:27" ht="20.100000000000001" customHeight="1">
      <c r="A10" s="251"/>
      <c r="B10" s="252"/>
      <c r="C10" s="252"/>
      <c r="D10" s="253"/>
      <c r="E10" s="337" t="s">
        <v>53</v>
      </c>
      <c r="F10" s="338"/>
      <c r="G10" s="339"/>
      <c r="H10" s="340"/>
      <c r="I10" s="340"/>
      <c r="J10" s="341"/>
      <c r="K10" s="339"/>
      <c r="L10" s="340"/>
      <c r="M10" s="340"/>
      <c r="N10" s="341"/>
      <c r="O10" s="339"/>
      <c r="P10" s="282"/>
      <c r="Q10" s="282"/>
      <c r="R10" s="282"/>
      <c r="S10" s="285"/>
      <c r="U10" s="4"/>
      <c r="V10" s="4" t="s">
        <v>54</v>
      </c>
      <c r="W10" s="4"/>
      <c r="X10" s="42" t="s">
        <v>55</v>
      </c>
      <c r="Y10" s="43">
        <v>7800000</v>
      </c>
      <c r="Z10" s="44">
        <v>650000</v>
      </c>
      <c r="AA10" s="82" t="s">
        <v>56</v>
      </c>
    </row>
    <row r="11" spans="1:27" ht="20.100000000000001" customHeight="1">
      <c r="A11" s="251" t="s">
        <v>57</v>
      </c>
      <c r="B11" s="252"/>
      <c r="C11" s="252"/>
      <c r="D11" s="253"/>
      <c r="E11" s="135" t="s">
        <v>58</v>
      </c>
      <c r="F11" s="263"/>
      <c r="G11" s="263"/>
      <c r="H11" s="263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5"/>
      <c r="U11" s="4"/>
      <c r="V11" s="4" t="s">
        <v>59</v>
      </c>
      <c r="W11" s="4"/>
      <c r="X11" s="42" t="s">
        <v>60</v>
      </c>
      <c r="Y11" s="43">
        <v>7200000</v>
      </c>
      <c r="Z11" s="44">
        <v>600000</v>
      </c>
      <c r="AA11" s="82" t="s">
        <v>61</v>
      </c>
    </row>
    <row r="12" spans="1:27" ht="20.100000000000001" customHeight="1">
      <c r="A12" s="251" t="s">
        <v>62</v>
      </c>
      <c r="B12" s="252"/>
      <c r="C12" s="252"/>
      <c r="D12" s="253"/>
      <c r="E12" s="283"/>
      <c r="F12" s="284"/>
      <c r="G12" s="203"/>
      <c r="H12" s="203"/>
      <c r="I12" s="136"/>
      <c r="J12" s="136"/>
      <c r="K12" s="137"/>
      <c r="L12" s="137"/>
      <c r="M12" s="138"/>
      <c r="N12" s="138"/>
      <c r="O12" s="138"/>
      <c r="P12" s="138"/>
      <c r="Q12" s="138"/>
      <c r="R12" s="138"/>
      <c r="S12" s="139"/>
      <c r="U12" s="4"/>
      <c r="V12" s="4" t="s">
        <v>63</v>
      </c>
      <c r="W12" s="4"/>
      <c r="X12" s="42" t="s">
        <v>64</v>
      </c>
      <c r="Y12" s="43">
        <v>6600000</v>
      </c>
      <c r="Z12" s="44">
        <v>550000</v>
      </c>
      <c r="AA12" s="82" t="s">
        <v>65</v>
      </c>
    </row>
    <row r="13" spans="1:27" ht="20.100000000000001" customHeight="1">
      <c r="A13" s="251" t="s">
        <v>66</v>
      </c>
      <c r="B13" s="252"/>
      <c r="C13" s="252"/>
      <c r="D13" s="253"/>
      <c r="E13" s="268" t="str">
        <f>IF(DATEDIF(F11,E28,"y")=0,"",DATEDIF(F11,E28,"y"))</f>
        <v/>
      </c>
      <c r="F13" s="269"/>
      <c r="G13" s="140" t="s">
        <v>67</v>
      </c>
      <c r="H13" s="270" t="s">
        <v>68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1"/>
      <c r="U13" s="4"/>
      <c r="V13" s="4" t="s">
        <v>69</v>
      </c>
      <c r="W13" s="4"/>
      <c r="X13" s="42" t="s">
        <v>70</v>
      </c>
      <c r="Y13" s="43">
        <v>6000000</v>
      </c>
      <c r="Z13" s="44">
        <v>500000</v>
      </c>
      <c r="AA13" s="82" t="s">
        <v>71</v>
      </c>
    </row>
    <row r="14" spans="1:27" ht="20.100000000000001" customHeight="1">
      <c r="A14" s="251" t="s">
        <v>72</v>
      </c>
      <c r="B14" s="252"/>
      <c r="C14" s="252"/>
      <c r="D14" s="253"/>
      <c r="E14" s="276" t="s">
        <v>73</v>
      </c>
      <c r="F14" s="277"/>
      <c r="G14" s="278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80"/>
      <c r="U14" s="4"/>
      <c r="V14" s="4" t="s">
        <v>74</v>
      </c>
      <c r="W14" s="4"/>
      <c r="X14" s="42" t="s">
        <v>75</v>
      </c>
      <c r="Y14" s="43">
        <v>5400000</v>
      </c>
      <c r="Z14" s="44">
        <v>450000</v>
      </c>
      <c r="AA14" s="82" t="s">
        <v>76</v>
      </c>
    </row>
    <row r="15" spans="1:27" ht="20.100000000000001" customHeight="1">
      <c r="A15" s="257" t="s">
        <v>77</v>
      </c>
      <c r="B15" s="258"/>
      <c r="C15" s="258"/>
      <c r="D15" s="259"/>
      <c r="E15" s="141"/>
      <c r="F15" s="136" t="s">
        <v>78</v>
      </c>
      <c r="G15" s="141"/>
      <c r="H15" s="136" t="s">
        <v>79</v>
      </c>
      <c r="I15" s="205"/>
      <c r="J15" s="136" t="s">
        <v>80</v>
      </c>
      <c r="K15" s="256" t="s">
        <v>81</v>
      </c>
      <c r="L15" s="256"/>
      <c r="M15" s="142">
        <v>5</v>
      </c>
      <c r="N15" s="143" t="s">
        <v>82</v>
      </c>
      <c r="O15" s="256" t="s">
        <v>83</v>
      </c>
      <c r="P15" s="256"/>
      <c r="Q15" s="136" t="s">
        <v>84</v>
      </c>
      <c r="R15" s="143"/>
      <c r="S15" s="144"/>
      <c r="U15" s="4"/>
      <c r="V15" s="4" t="s">
        <v>85</v>
      </c>
      <c r="W15" s="4"/>
      <c r="X15" s="42" t="s">
        <v>86</v>
      </c>
      <c r="Y15" s="43">
        <v>4800000</v>
      </c>
      <c r="Z15" s="44">
        <v>400000</v>
      </c>
      <c r="AA15" s="82" t="s">
        <v>87</v>
      </c>
    </row>
    <row r="16" spans="1:27" ht="20.100000000000001" customHeight="1">
      <c r="A16" s="251" t="s">
        <v>88</v>
      </c>
      <c r="B16" s="252"/>
      <c r="C16" s="252"/>
      <c r="D16" s="253"/>
      <c r="E16" s="145" t="s">
        <v>89</v>
      </c>
      <c r="F16" s="146"/>
      <c r="G16" s="146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5"/>
      <c r="U16" s="4"/>
      <c r="V16" s="4" t="s">
        <v>90</v>
      </c>
      <c r="W16" s="4"/>
      <c r="X16" s="1"/>
      <c r="Y16" s="1"/>
      <c r="Z16" s="1"/>
    </row>
    <row r="17" spans="1:28" ht="20.100000000000001" customHeight="1">
      <c r="A17" s="251" t="s">
        <v>91</v>
      </c>
      <c r="B17" s="252"/>
      <c r="C17" s="252"/>
      <c r="D17" s="253"/>
      <c r="E17" s="266"/>
      <c r="F17" s="26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8"/>
      <c r="U17" s="4"/>
      <c r="V17" s="4" t="s">
        <v>94</v>
      </c>
      <c r="W17" s="4"/>
      <c r="AA17" s="82"/>
    </row>
    <row r="18" spans="1:28" ht="20.100000000000001" customHeight="1">
      <c r="A18" s="291" t="s">
        <v>92</v>
      </c>
      <c r="B18" s="292"/>
      <c r="C18" s="292"/>
      <c r="D18" s="293"/>
      <c r="E18" s="290" t="s">
        <v>93</v>
      </c>
      <c r="F18" s="270"/>
      <c r="G18" s="270"/>
      <c r="H18" s="270"/>
      <c r="I18" s="270"/>
      <c r="J18" s="300"/>
      <c r="K18" s="300"/>
      <c r="L18" s="300"/>
      <c r="M18" s="300"/>
      <c r="N18" s="300"/>
      <c r="O18" s="300"/>
      <c r="P18" s="300"/>
      <c r="Q18" s="300"/>
      <c r="R18" s="300"/>
      <c r="S18" s="301"/>
      <c r="U18" s="4"/>
      <c r="V18" s="4" t="s">
        <v>97</v>
      </c>
      <c r="W18" s="4"/>
      <c r="X18" s="4"/>
      <c r="Y18" s="84"/>
      <c r="Z18" s="85"/>
      <c r="AA18" s="82"/>
    </row>
    <row r="19" spans="1:28" ht="20.100000000000001" customHeight="1">
      <c r="A19" s="294"/>
      <c r="B19" s="295"/>
      <c r="C19" s="295"/>
      <c r="D19" s="296"/>
      <c r="E19" s="149" t="s">
        <v>95</v>
      </c>
      <c r="F19" s="302"/>
      <c r="G19" s="302"/>
      <c r="H19" s="302"/>
      <c r="I19" s="302"/>
      <c r="J19" s="302"/>
      <c r="K19" s="302"/>
      <c r="L19" s="136" t="s">
        <v>96</v>
      </c>
      <c r="M19" s="302"/>
      <c r="N19" s="302"/>
      <c r="O19" s="302"/>
      <c r="P19" s="302"/>
      <c r="Q19" s="302"/>
      <c r="R19" s="302"/>
      <c r="S19" s="303"/>
      <c r="U19" s="4"/>
      <c r="V19" s="4" t="s">
        <v>102</v>
      </c>
      <c r="W19" s="4"/>
      <c r="X19" s="4"/>
      <c r="Y19" s="84"/>
      <c r="Z19" s="85"/>
      <c r="AA19" s="5"/>
    </row>
    <row r="20" spans="1:28" ht="20.100000000000001" customHeight="1">
      <c r="A20" s="297"/>
      <c r="B20" s="298"/>
      <c r="C20" s="298"/>
      <c r="D20" s="299"/>
      <c r="E20" s="149" t="s">
        <v>98</v>
      </c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5"/>
      <c r="U20" s="4"/>
      <c r="V20" s="4" t="s">
        <v>104</v>
      </c>
      <c r="W20" s="4"/>
      <c r="X20" s="5"/>
      <c r="Y20" s="86"/>
      <c r="Z20" s="5"/>
      <c r="AA20" s="82"/>
    </row>
    <row r="21" spans="1:28" s="6" customFormat="1" ht="20.100000000000001" customHeight="1" thickBot="1">
      <c r="A21" s="304" t="s">
        <v>99</v>
      </c>
      <c r="B21" s="305"/>
      <c r="C21" s="305"/>
      <c r="D21" s="306"/>
      <c r="E21" s="150"/>
      <c r="F21" s="190" t="s">
        <v>100</v>
      </c>
      <c r="G21" s="202"/>
      <c r="H21" s="151"/>
      <c r="I21" s="189" t="s">
        <v>101</v>
      </c>
      <c r="J21" s="190"/>
      <c r="K21" s="190"/>
      <c r="L21" s="190"/>
      <c r="M21" s="190"/>
      <c r="N21" s="190"/>
      <c r="O21" s="190"/>
      <c r="P21" s="190"/>
      <c r="Q21" s="190"/>
      <c r="R21" s="190"/>
      <c r="S21" s="191"/>
      <c r="U21" s="4"/>
      <c r="V21" s="4" t="s">
        <v>106</v>
      </c>
      <c r="W21" s="4"/>
      <c r="X21" s="4"/>
      <c r="Y21" s="84"/>
      <c r="Z21" s="85"/>
      <c r="AA21" s="1"/>
    </row>
    <row r="22" spans="1:28" ht="20.100000000000001" customHeight="1" thickBot="1">
      <c r="A22" s="168" t="s">
        <v>103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U22" s="4"/>
      <c r="V22" s="4" t="s">
        <v>112</v>
      </c>
      <c r="W22" s="4"/>
      <c r="Y22" s="87"/>
      <c r="Z22" s="87"/>
    </row>
    <row r="23" spans="1:28" ht="20.100000000000001" customHeight="1">
      <c r="A23" s="307" t="s">
        <v>6</v>
      </c>
      <c r="B23" s="308"/>
      <c r="C23" s="308"/>
      <c r="D23" s="309"/>
      <c r="E23" s="413" t="s">
        <v>105</v>
      </c>
      <c r="F23" s="411"/>
      <c r="G23" s="411"/>
      <c r="H23" s="411">
        <f>A3</f>
        <v>0</v>
      </c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2"/>
      <c r="U23" s="4"/>
      <c r="V23" s="4" t="s">
        <v>124</v>
      </c>
      <c r="W23" s="4"/>
    </row>
    <row r="24" spans="1:28" ht="20.100000000000001" customHeight="1">
      <c r="A24" s="297"/>
      <c r="B24" s="298"/>
      <c r="C24" s="298"/>
      <c r="D24" s="299"/>
      <c r="E24" s="290" t="s">
        <v>107</v>
      </c>
      <c r="F24" s="270"/>
      <c r="G24" s="270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3"/>
      <c r="U24" s="4"/>
      <c r="V24" s="4" t="s">
        <v>130</v>
      </c>
      <c r="W24" s="4"/>
      <c r="AA24" s="6"/>
    </row>
    <row r="25" spans="1:28" ht="20.100000000000001" customHeight="1">
      <c r="A25" s="416" t="s">
        <v>20</v>
      </c>
      <c r="B25" s="417"/>
      <c r="C25" s="417"/>
      <c r="D25" s="418"/>
      <c r="E25" s="152"/>
      <c r="F25" s="289" t="s">
        <v>108</v>
      </c>
      <c r="G25" s="289"/>
      <c r="H25" s="141"/>
      <c r="I25" s="302" t="s">
        <v>109</v>
      </c>
      <c r="J25" s="302"/>
      <c r="K25" s="141"/>
      <c r="L25" s="289" t="s">
        <v>110</v>
      </c>
      <c r="M25" s="289"/>
      <c r="N25" s="153"/>
      <c r="O25" s="153"/>
      <c r="P25" s="153"/>
      <c r="Q25" s="153"/>
      <c r="R25" s="153"/>
      <c r="S25" s="154"/>
      <c r="U25" s="4"/>
      <c r="V25" s="4" t="s">
        <v>133</v>
      </c>
      <c r="W25" s="5"/>
      <c r="AA25" s="6"/>
    </row>
    <row r="26" spans="1:28" s="6" customFormat="1" ht="20.100000000000001" customHeight="1">
      <c r="A26" s="419"/>
      <c r="B26" s="420"/>
      <c r="C26" s="420"/>
      <c r="D26" s="421"/>
      <c r="E26" s="422" t="s">
        <v>111</v>
      </c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423"/>
      <c r="U26" s="4"/>
      <c r="V26" s="4" t="s">
        <v>142</v>
      </c>
      <c r="W26" s="5"/>
      <c r="X26" s="24"/>
      <c r="Y26" s="25"/>
      <c r="Z26" s="25"/>
      <c r="AA26" s="30"/>
    </row>
    <row r="27" spans="1:28" s="6" customFormat="1" ht="19.899999999999999" customHeight="1">
      <c r="A27" s="251" t="s">
        <v>113</v>
      </c>
      <c r="B27" s="252"/>
      <c r="C27" s="252"/>
      <c r="D27" s="253"/>
      <c r="E27" s="281"/>
      <c r="F27" s="282"/>
      <c r="G27" s="282"/>
      <c r="H27" s="282"/>
      <c r="I27" s="282"/>
      <c r="J27" s="282"/>
      <c r="K27" s="203"/>
      <c r="L27" s="203"/>
      <c r="M27" s="210" t="s">
        <v>114</v>
      </c>
      <c r="N27" s="282">
        <f>E27</f>
        <v>0</v>
      </c>
      <c r="O27" s="282"/>
      <c r="P27" s="282"/>
      <c r="Q27" s="282"/>
      <c r="R27" s="282"/>
      <c r="S27" s="285"/>
      <c r="U27" s="5"/>
      <c r="V27" s="4" t="s">
        <v>145</v>
      </c>
      <c r="W27" s="30"/>
      <c r="X27" s="24"/>
      <c r="Y27" s="25"/>
      <c r="Z27" s="25"/>
    </row>
    <row r="28" spans="1:28" s="29" customFormat="1" ht="20.100000000000001" customHeight="1">
      <c r="A28" s="424" t="s">
        <v>115</v>
      </c>
      <c r="B28" s="425"/>
      <c r="C28" s="425"/>
      <c r="D28" s="426"/>
      <c r="E28" s="260"/>
      <c r="F28" s="261"/>
      <c r="G28" s="261"/>
      <c r="H28" s="142" t="s">
        <v>116</v>
      </c>
      <c r="I28" s="262"/>
      <c r="J28" s="262"/>
      <c r="K28" s="262"/>
      <c r="L28" s="188" t="s">
        <v>117</v>
      </c>
      <c r="M28" s="310" t="s">
        <v>118</v>
      </c>
      <c r="N28" s="310"/>
      <c r="O28" s="310"/>
      <c r="P28" s="311"/>
      <c r="Q28" s="311"/>
      <c r="R28" s="311"/>
      <c r="S28" s="312"/>
      <c r="U28" s="5"/>
      <c r="V28" s="4" t="s">
        <v>147</v>
      </c>
      <c r="W28" s="5"/>
      <c r="X28" s="27"/>
      <c r="Y28" s="28"/>
      <c r="Z28" s="28"/>
      <c r="AA28" s="1"/>
      <c r="AB28" s="30"/>
    </row>
    <row r="29" spans="1:28" s="6" customFormat="1" ht="20.100000000000001" customHeight="1">
      <c r="A29" s="248" t="s">
        <v>119</v>
      </c>
      <c r="B29" s="249"/>
      <c r="C29" s="249"/>
      <c r="D29" s="250"/>
      <c r="E29" s="141"/>
      <c r="F29" s="288" t="s">
        <v>120</v>
      </c>
      <c r="G29" s="288"/>
      <c r="H29" s="302"/>
      <c r="I29" s="302"/>
      <c r="J29" s="302"/>
      <c r="K29" s="142" t="s">
        <v>121</v>
      </c>
      <c r="L29" s="141"/>
      <c r="M29" s="288" t="s">
        <v>122</v>
      </c>
      <c r="N29" s="288"/>
      <c r="O29" s="282"/>
      <c r="P29" s="282"/>
      <c r="Q29" s="282"/>
      <c r="R29" s="282"/>
      <c r="S29" s="155" t="s">
        <v>121</v>
      </c>
      <c r="U29" s="30"/>
      <c r="V29" s="4" t="s">
        <v>149</v>
      </c>
      <c r="W29" s="4"/>
      <c r="X29" s="27"/>
      <c r="Y29" s="28"/>
      <c r="Z29" s="28"/>
      <c r="AA29" s="1"/>
    </row>
    <row r="30" spans="1:28" s="6" customFormat="1" ht="20.100000000000001" customHeight="1">
      <c r="A30" s="251" t="s">
        <v>123</v>
      </c>
      <c r="B30" s="252"/>
      <c r="C30" s="252"/>
      <c r="D30" s="253"/>
      <c r="E30" s="313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5"/>
      <c r="U30" s="30"/>
      <c r="V30" s="4" t="s">
        <v>161</v>
      </c>
      <c r="W30" s="4"/>
      <c r="X30" s="27"/>
      <c r="Y30" s="28"/>
      <c r="Z30" s="28"/>
      <c r="AA30" s="1"/>
    </row>
    <row r="31" spans="1:28" s="6" customFormat="1" ht="28.9" customHeight="1">
      <c r="A31" s="251" t="s">
        <v>125</v>
      </c>
      <c r="B31" s="252"/>
      <c r="C31" s="252"/>
      <c r="D31" s="253"/>
      <c r="E31" s="145" t="s">
        <v>126</v>
      </c>
      <c r="F31" s="316"/>
      <c r="G31" s="316"/>
      <c r="H31" s="316"/>
      <c r="I31" s="316"/>
      <c r="J31" s="316"/>
      <c r="K31" s="146" t="s">
        <v>127</v>
      </c>
      <c r="L31" s="316"/>
      <c r="M31" s="316"/>
      <c r="N31" s="316"/>
      <c r="O31" s="146" t="s">
        <v>128</v>
      </c>
      <c r="P31" s="316"/>
      <c r="Q31" s="316"/>
      <c r="R31" s="316"/>
      <c r="S31" s="317"/>
      <c r="U31" s="30"/>
      <c r="V31" s="4" t="s">
        <v>163</v>
      </c>
      <c r="W31" s="4"/>
      <c r="X31" s="27"/>
      <c r="Y31" s="28"/>
      <c r="Z31" s="28"/>
      <c r="AA31" s="1"/>
    </row>
    <row r="32" spans="1:28" ht="20.100000000000001" customHeight="1">
      <c r="A32" s="251" t="s">
        <v>129</v>
      </c>
      <c r="B32" s="252"/>
      <c r="C32" s="252"/>
      <c r="D32" s="253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7"/>
      <c r="U32" s="5"/>
      <c r="V32" s="4" t="s">
        <v>164</v>
      </c>
      <c r="W32" s="4"/>
      <c r="X32" s="30"/>
      <c r="Y32" s="30"/>
      <c r="Z32" s="30"/>
    </row>
    <row r="33" spans="1:26" ht="20.100000000000001" customHeight="1">
      <c r="A33" s="251"/>
      <c r="B33" s="252"/>
      <c r="C33" s="252"/>
      <c r="D33" s="253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7"/>
      <c r="U33" s="4"/>
      <c r="V33" s="4" t="s">
        <v>271</v>
      </c>
      <c r="W33" s="4"/>
      <c r="X33" s="27"/>
      <c r="Y33" s="28"/>
      <c r="Z33" s="28"/>
    </row>
    <row r="34" spans="1:26" ht="20.100000000000001" customHeight="1">
      <c r="A34" s="251" t="s">
        <v>131</v>
      </c>
      <c r="B34" s="252"/>
      <c r="C34" s="252"/>
      <c r="D34" s="253"/>
      <c r="E34" s="290" t="s">
        <v>132</v>
      </c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1"/>
      <c r="U34" s="4"/>
      <c r="V34" s="4" t="s">
        <v>272</v>
      </c>
      <c r="W34" s="4"/>
    </row>
    <row r="35" spans="1:26" ht="20.100000000000001" customHeight="1">
      <c r="A35" s="291" t="s">
        <v>134</v>
      </c>
      <c r="B35" s="292"/>
      <c r="C35" s="292"/>
      <c r="D35" s="293"/>
      <c r="E35" s="290" t="s">
        <v>135</v>
      </c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1"/>
      <c r="U35" s="4"/>
      <c r="V35" s="4" t="s">
        <v>263</v>
      </c>
      <c r="W35" s="4"/>
    </row>
    <row r="36" spans="1:26" ht="20.100000000000001" customHeight="1">
      <c r="A36" s="294"/>
      <c r="B36" s="295"/>
      <c r="C36" s="295"/>
      <c r="D36" s="296"/>
      <c r="E36" s="290" t="s">
        <v>136</v>
      </c>
      <c r="F36" s="270"/>
      <c r="G36" s="414"/>
      <c r="H36" s="156" t="s">
        <v>137</v>
      </c>
      <c r="I36" s="407" t="s">
        <v>138</v>
      </c>
      <c r="J36" s="407"/>
      <c r="K36" s="415"/>
      <c r="L36" s="415"/>
      <c r="M36" s="408" t="e">
        <f>VLOOKUP(K36,X3:Z21,2,FALSE)</f>
        <v>#N/A</v>
      </c>
      <c r="N36" s="408"/>
      <c r="O36" s="157" t="s">
        <v>139</v>
      </c>
      <c r="P36" s="157" t="s">
        <v>140</v>
      </c>
      <c r="Q36" s="408" t="e">
        <f>VLOOKUP(K36,X3:Z21,3,FALSE)</f>
        <v>#N/A</v>
      </c>
      <c r="R36" s="408"/>
      <c r="S36" s="158" t="s">
        <v>141</v>
      </c>
      <c r="U36" s="4"/>
      <c r="V36" s="4" t="s">
        <v>264</v>
      </c>
      <c r="W36" s="4"/>
    </row>
    <row r="37" spans="1:26" ht="20.100000000000001" customHeight="1">
      <c r="A37" s="294"/>
      <c r="B37" s="295"/>
      <c r="C37" s="295"/>
      <c r="D37" s="296"/>
      <c r="E37" s="358" t="s">
        <v>143</v>
      </c>
      <c r="F37" s="254"/>
      <c r="G37" s="359"/>
      <c r="H37" s="270" t="s">
        <v>144</v>
      </c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1"/>
      <c r="U37" s="4"/>
      <c r="V37" s="4" t="s">
        <v>265</v>
      </c>
      <c r="W37" s="4"/>
    </row>
    <row r="38" spans="1:26" ht="20.100000000000001" customHeight="1">
      <c r="A38" s="294"/>
      <c r="B38" s="295"/>
      <c r="C38" s="295"/>
      <c r="D38" s="296"/>
      <c r="E38" s="358" t="s">
        <v>146</v>
      </c>
      <c r="F38" s="254"/>
      <c r="G38" s="159"/>
      <c r="H38" s="270" t="s">
        <v>144</v>
      </c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1"/>
      <c r="U38" s="4"/>
      <c r="V38" s="4" t="s">
        <v>266</v>
      </c>
      <c r="W38" s="4"/>
    </row>
    <row r="39" spans="1:26" ht="20.100000000000001" customHeight="1">
      <c r="A39" s="294"/>
      <c r="B39" s="295"/>
      <c r="C39" s="295"/>
      <c r="D39" s="296"/>
      <c r="E39" s="358" t="s">
        <v>148</v>
      </c>
      <c r="F39" s="254"/>
      <c r="G39" s="359"/>
      <c r="H39" s="270" t="s">
        <v>144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1"/>
      <c r="U39" s="4"/>
      <c r="V39" s="4" t="s">
        <v>267</v>
      </c>
    </row>
    <row r="40" spans="1:26" ht="20.100000000000001" customHeight="1">
      <c r="A40" s="294"/>
      <c r="B40" s="295"/>
      <c r="C40" s="295"/>
      <c r="D40" s="296"/>
      <c r="E40" s="358" t="s">
        <v>150</v>
      </c>
      <c r="F40" s="254"/>
      <c r="G40" s="359"/>
      <c r="H40" s="270" t="s">
        <v>144</v>
      </c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1"/>
      <c r="U40" s="4"/>
      <c r="V40" s="4" t="s">
        <v>177</v>
      </c>
    </row>
    <row r="41" spans="1:26" ht="20.100000000000001" customHeight="1">
      <c r="A41" s="297"/>
      <c r="B41" s="298"/>
      <c r="C41" s="298"/>
      <c r="D41" s="299"/>
      <c r="E41" s="358" t="s">
        <v>151</v>
      </c>
      <c r="F41" s="254"/>
      <c r="G41" s="159"/>
      <c r="H41" s="270" t="s">
        <v>152</v>
      </c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1"/>
      <c r="U41" s="4"/>
      <c r="V41" s="4" t="s">
        <v>273</v>
      </c>
    </row>
    <row r="42" spans="1:26" ht="20.100000000000001" customHeight="1">
      <c r="A42" s="251" t="s">
        <v>153</v>
      </c>
      <c r="B42" s="252"/>
      <c r="C42" s="252"/>
      <c r="D42" s="253"/>
      <c r="E42" s="290" t="s">
        <v>154</v>
      </c>
      <c r="F42" s="270"/>
      <c r="G42" s="270"/>
      <c r="H42" s="288"/>
      <c r="I42" s="288"/>
      <c r="J42" s="160"/>
      <c r="K42" s="160"/>
      <c r="L42" s="160"/>
      <c r="M42" s="160"/>
      <c r="N42" s="160"/>
      <c r="O42" s="160"/>
      <c r="P42" s="160"/>
      <c r="Q42" s="160"/>
      <c r="R42" s="160"/>
      <c r="S42" s="161"/>
      <c r="V42" s="4" t="s">
        <v>183</v>
      </c>
    </row>
    <row r="43" spans="1:26" ht="20.100000000000001" customHeight="1">
      <c r="A43" s="291" t="s">
        <v>155</v>
      </c>
      <c r="B43" s="292"/>
      <c r="C43" s="292"/>
      <c r="D43" s="293"/>
      <c r="E43" s="290" t="s">
        <v>154</v>
      </c>
      <c r="F43" s="270"/>
      <c r="G43" s="270"/>
      <c r="H43" s="162"/>
      <c r="I43" s="367"/>
      <c r="J43" s="373"/>
      <c r="K43" s="373"/>
      <c r="L43" s="373"/>
      <c r="M43" s="373"/>
      <c r="N43" s="373"/>
      <c r="O43" s="373"/>
      <c r="P43" s="373"/>
      <c r="Q43" s="373"/>
      <c r="R43" s="373"/>
      <c r="S43" s="374"/>
      <c r="V43" s="4" t="s">
        <v>186</v>
      </c>
    </row>
    <row r="44" spans="1:26" ht="20.100000000000001" customHeight="1">
      <c r="A44" s="291" t="s">
        <v>156</v>
      </c>
      <c r="B44" s="292"/>
      <c r="C44" s="292"/>
      <c r="D44" s="293"/>
      <c r="E44" s="358" t="s">
        <v>157</v>
      </c>
      <c r="F44" s="359"/>
      <c r="G44" s="163"/>
      <c r="H44" s="163" t="s">
        <v>158</v>
      </c>
      <c r="I44" s="163"/>
      <c r="J44" s="164" t="s">
        <v>159</v>
      </c>
      <c r="K44" s="254" t="s">
        <v>160</v>
      </c>
      <c r="L44" s="364"/>
      <c r="M44" s="364"/>
      <c r="N44" s="364"/>
      <c r="O44" s="364"/>
      <c r="P44" s="364"/>
      <c r="Q44" s="364"/>
      <c r="R44" s="364"/>
      <c r="S44" s="365"/>
      <c r="V44" s="4" t="s">
        <v>191</v>
      </c>
    </row>
    <row r="45" spans="1:26" ht="20.100000000000001" customHeight="1">
      <c r="A45" s="294"/>
      <c r="B45" s="295"/>
      <c r="C45" s="295"/>
      <c r="D45" s="296"/>
      <c r="E45" s="366" t="s">
        <v>162</v>
      </c>
      <c r="F45" s="367"/>
      <c r="G45" s="372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4"/>
      <c r="V45" s="4" t="s">
        <v>274</v>
      </c>
    </row>
    <row r="46" spans="1:26" ht="20.100000000000001" customHeight="1">
      <c r="A46" s="294"/>
      <c r="B46" s="295"/>
      <c r="C46" s="295"/>
      <c r="D46" s="296"/>
      <c r="E46" s="368"/>
      <c r="F46" s="369"/>
      <c r="G46" s="375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7"/>
      <c r="V46" s="4" t="s">
        <v>275</v>
      </c>
    </row>
    <row r="47" spans="1:26" ht="20.100000000000001" customHeight="1">
      <c r="A47" s="294"/>
      <c r="B47" s="295"/>
      <c r="C47" s="295"/>
      <c r="D47" s="296"/>
      <c r="E47" s="368"/>
      <c r="F47" s="369"/>
      <c r="G47" s="375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7"/>
      <c r="V47" s="4" t="s">
        <v>276</v>
      </c>
    </row>
    <row r="48" spans="1:26" ht="20.100000000000001" customHeight="1" thickBot="1">
      <c r="A48" s="304"/>
      <c r="B48" s="305"/>
      <c r="C48" s="305"/>
      <c r="D48" s="306"/>
      <c r="E48" s="370"/>
      <c r="F48" s="371"/>
      <c r="G48" s="378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80"/>
      <c r="V48" s="4" t="s">
        <v>200</v>
      </c>
    </row>
    <row r="49" spans="1:26" ht="20.100000000000001" customHeight="1">
      <c r="A49" s="404" t="s">
        <v>165</v>
      </c>
      <c r="B49" s="404"/>
      <c r="C49" s="404"/>
      <c r="D49" s="404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U49" s="4"/>
      <c r="V49" s="4" t="s">
        <v>277</v>
      </c>
    </row>
    <row r="50" spans="1:26" ht="20.100000000000001" customHeight="1">
      <c r="A50" s="381" t="s">
        <v>166</v>
      </c>
      <c r="B50" s="405"/>
      <c r="C50" s="405"/>
      <c r="D50" s="406"/>
      <c r="E50" s="409"/>
      <c r="F50" s="410"/>
      <c r="G50" s="410"/>
      <c r="H50" s="111" t="s">
        <v>167</v>
      </c>
      <c r="I50" s="77"/>
      <c r="J50" s="165"/>
      <c r="K50" s="165"/>
      <c r="L50" s="165"/>
      <c r="M50" s="129" t="s">
        <v>26</v>
      </c>
      <c r="N50" s="361"/>
      <c r="O50" s="361"/>
      <c r="P50" s="361"/>
      <c r="Q50" s="361"/>
      <c r="R50" s="361"/>
      <c r="S50" s="362"/>
      <c r="V50" s="4" t="s">
        <v>278</v>
      </c>
    </row>
    <row r="51" spans="1:26" ht="20.100000000000001" customHeight="1">
      <c r="A51" s="396" t="s">
        <v>168</v>
      </c>
      <c r="B51" s="397"/>
      <c r="C51" s="397"/>
      <c r="D51" s="398"/>
      <c r="E51" s="192" t="s">
        <v>281</v>
      </c>
      <c r="F51" s="193"/>
      <c r="G51" s="193"/>
      <c r="H51" s="194"/>
      <c r="I51" s="193"/>
      <c r="J51" s="194"/>
      <c r="K51" s="193"/>
      <c r="L51" s="193" t="s">
        <v>280</v>
      </c>
      <c r="M51" s="193"/>
      <c r="N51" s="193"/>
      <c r="O51" s="193"/>
      <c r="P51" s="193" t="s">
        <v>279</v>
      </c>
      <c r="Q51" s="193"/>
      <c r="R51" s="193"/>
      <c r="S51" s="195"/>
      <c r="V51" s="4" t="s">
        <v>202</v>
      </c>
    </row>
    <row r="52" spans="1:26" ht="20.100000000000001" customHeight="1">
      <c r="A52" s="399"/>
      <c r="B52" s="400"/>
      <c r="C52" s="400"/>
      <c r="D52" s="401"/>
      <c r="E52" s="192" t="s">
        <v>282</v>
      </c>
      <c r="F52" s="193"/>
      <c r="G52" s="193"/>
      <c r="H52" s="194"/>
      <c r="I52" s="193"/>
      <c r="J52" s="194"/>
      <c r="K52" s="193"/>
      <c r="L52" s="193" t="s">
        <v>287</v>
      </c>
      <c r="M52" s="193"/>
      <c r="N52" s="193"/>
      <c r="O52" s="193"/>
      <c r="P52" s="193"/>
      <c r="Q52" s="193"/>
      <c r="R52" s="193"/>
      <c r="S52" s="195"/>
      <c r="V52" s="4" t="s">
        <v>268</v>
      </c>
    </row>
    <row r="53" spans="1:26" ht="20.100000000000001" customHeight="1">
      <c r="A53" s="402"/>
      <c r="B53" s="403"/>
      <c r="C53" s="403"/>
      <c r="D53" s="401"/>
      <c r="E53" s="192" t="s">
        <v>169</v>
      </c>
      <c r="F53" s="193"/>
      <c r="G53" s="194"/>
      <c r="H53" s="196" t="s">
        <v>170</v>
      </c>
      <c r="I53" s="193"/>
      <c r="J53" s="193"/>
      <c r="K53" s="193" t="s">
        <v>171</v>
      </c>
      <c r="L53" s="193"/>
      <c r="M53" s="193"/>
      <c r="N53" s="193"/>
      <c r="O53" s="193"/>
      <c r="P53" s="193"/>
      <c r="Q53" s="197"/>
      <c r="R53" s="197"/>
      <c r="S53" s="198"/>
      <c r="V53" s="4" t="s">
        <v>269</v>
      </c>
      <c r="Y53" s="26"/>
      <c r="Z53" s="26"/>
    </row>
    <row r="54" spans="1:26" ht="20.100000000000001" customHeight="1">
      <c r="A54" s="349" t="s">
        <v>172</v>
      </c>
      <c r="B54" s="350"/>
      <c r="C54" s="350"/>
      <c r="D54" s="351"/>
      <c r="E54" s="95" t="s">
        <v>173</v>
      </c>
      <c r="F54" s="54"/>
      <c r="G54" s="83"/>
      <c r="H54" s="125"/>
      <c r="I54" s="125"/>
      <c r="J54" s="125"/>
      <c r="K54" s="127"/>
      <c r="L54" s="125"/>
      <c r="M54" s="127"/>
      <c r="N54" s="387" t="s">
        <v>174</v>
      </c>
      <c r="O54" s="387"/>
      <c r="P54" s="387"/>
      <c r="Q54" s="387"/>
      <c r="R54" s="387"/>
      <c r="S54" s="388"/>
      <c r="V54" s="4" t="s">
        <v>269</v>
      </c>
      <c r="Y54" s="26"/>
      <c r="Z54" s="26"/>
    </row>
    <row r="55" spans="1:26" ht="20.100000000000001" customHeight="1">
      <c r="A55" s="352"/>
      <c r="B55" s="353"/>
      <c r="C55" s="353"/>
      <c r="D55" s="354"/>
      <c r="E55" s="347">
        <f>A3</f>
        <v>0</v>
      </c>
      <c r="F55" s="386"/>
      <c r="G55" s="386"/>
      <c r="H55" s="386"/>
      <c r="I55" s="386"/>
      <c r="J55" s="128" t="s">
        <v>175</v>
      </c>
      <c r="K55" s="125"/>
      <c r="L55" s="131" t="s">
        <v>176</v>
      </c>
      <c r="M55" s="201"/>
      <c r="N55" s="387" t="s">
        <v>174</v>
      </c>
      <c r="O55" s="387"/>
      <c r="P55" s="387"/>
      <c r="Q55" s="387"/>
      <c r="R55" s="387"/>
      <c r="S55" s="388"/>
      <c r="T55" s="2"/>
      <c r="V55" s="1"/>
      <c r="Y55" s="26"/>
      <c r="Z55" s="26"/>
    </row>
    <row r="56" spans="1:26" ht="20.100000000000001" customHeight="1">
      <c r="A56" s="352"/>
      <c r="B56" s="353"/>
      <c r="C56" s="353"/>
      <c r="D56" s="354"/>
      <c r="E56" s="95" t="s">
        <v>178</v>
      </c>
      <c r="F56" s="54"/>
      <c r="G56" s="131" t="s">
        <v>176</v>
      </c>
      <c r="H56" s="128"/>
      <c r="I56" s="128"/>
      <c r="J56" s="128"/>
      <c r="K56" s="201"/>
      <c r="L56" s="128"/>
      <c r="M56" s="201"/>
      <c r="N56" s="387" t="s">
        <v>179</v>
      </c>
      <c r="O56" s="387"/>
      <c r="P56" s="387"/>
      <c r="Q56" s="387"/>
      <c r="R56" s="387"/>
      <c r="S56" s="388"/>
      <c r="V56" s="1"/>
      <c r="Y56" s="26"/>
      <c r="Z56" s="26"/>
    </row>
    <row r="57" spans="1:26" ht="20.100000000000001" customHeight="1">
      <c r="A57" s="355"/>
      <c r="B57" s="356"/>
      <c r="C57" s="356"/>
      <c r="D57" s="357"/>
      <c r="E57" s="95" t="s">
        <v>180</v>
      </c>
      <c r="F57" s="54"/>
      <c r="G57" s="131" t="s">
        <v>181</v>
      </c>
      <c r="H57" s="216" t="s">
        <v>182</v>
      </c>
      <c r="I57" s="216"/>
      <c r="J57" s="128"/>
      <c r="K57" s="201"/>
      <c r="L57" s="128"/>
      <c r="M57" s="201"/>
      <c r="N57" s="387" t="s">
        <v>179</v>
      </c>
      <c r="O57" s="387"/>
      <c r="P57" s="387"/>
      <c r="Q57" s="387"/>
      <c r="R57" s="387"/>
      <c r="S57" s="388"/>
      <c r="Y57" s="26"/>
      <c r="Z57" s="26"/>
    </row>
    <row r="58" spans="1:26" ht="20.100000000000001" customHeight="1">
      <c r="A58" s="390" t="s">
        <v>184</v>
      </c>
      <c r="B58" s="391"/>
      <c r="C58" s="391"/>
      <c r="D58" s="392"/>
      <c r="E58" s="62" t="s">
        <v>185</v>
      </c>
      <c r="F58" s="54"/>
      <c r="G58" s="361"/>
      <c r="H58" s="361"/>
      <c r="I58" s="361"/>
      <c r="J58" s="361"/>
      <c r="K58" s="361"/>
      <c r="L58" s="361"/>
      <c r="M58" s="361"/>
      <c r="N58" s="361"/>
      <c r="O58" s="361"/>
      <c r="P58" s="208"/>
      <c r="Q58" s="208"/>
      <c r="R58" s="208"/>
      <c r="S58" s="209"/>
      <c r="Y58" s="26"/>
      <c r="Z58" s="26"/>
    </row>
    <row r="59" spans="1:26" ht="20.100000000000001" customHeight="1">
      <c r="A59" s="393"/>
      <c r="B59" s="394"/>
      <c r="C59" s="394"/>
      <c r="D59" s="395"/>
      <c r="E59" s="130" t="s">
        <v>187</v>
      </c>
      <c r="F59" s="131"/>
      <c r="G59" s="389"/>
      <c r="H59" s="389"/>
      <c r="I59" s="389"/>
      <c r="J59" s="389"/>
      <c r="K59" s="389"/>
      <c r="L59" s="207" t="s">
        <v>188</v>
      </c>
      <c r="M59" s="384" t="s">
        <v>189</v>
      </c>
      <c r="N59" s="384"/>
      <c r="O59" s="384"/>
      <c r="P59" s="132" t="s">
        <v>116</v>
      </c>
      <c r="Q59" s="384" t="s">
        <v>190</v>
      </c>
      <c r="R59" s="384"/>
      <c r="S59" s="385"/>
      <c r="X59" s="1"/>
      <c r="Y59" s="1"/>
      <c r="Z59" s="1"/>
    </row>
    <row r="60" spans="1:26" ht="20.100000000000001" customHeight="1">
      <c r="A60" s="110" t="s">
        <v>192</v>
      </c>
      <c r="B60" s="121"/>
      <c r="C60" s="121"/>
      <c r="D60" s="121"/>
      <c r="E60" s="110" t="s">
        <v>193</v>
      </c>
      <c r="F60" s="117"/>
      <c r="G60" s="117"/>
      <c r="H60" s="206"/>
      <c r="I60" s="124" t="s">
        <v>194</v>
      </c>
      <c r="J60" s="118"/>
      <c r="K60" s="118" t="s">
        <v>117</v>
      </c>
      <c r="L60" s="119"/>
      <c r="M60" s="119" t="s">
        <v>195</v>
      </c>
      <c r="N60" s="199"/>
      <c r="O60" s="120" t="s">
        <v>158</v>
      </c>
      <c r="P60" s="200"/>
      <c r="Q60" s="121" t="s">
        <v>159</v>
      </c>
      <c r="R60" s="122"/>
      <c r="S60" s="123"/>
      <c r="Y60" s="26"/>
      <c r="Z60" s="26"/>
    </row>
    <row r="61" spans="1:26" ht="19.5" customHeight="1">
      <c r="A61" s="381" t="s">
        <v>196</v>
      </c>
      <c r="B61" s="382"/>
      <c r="C61" s="382"/>
      <c r="D61" s="383"/>
      <c r="E61" s="360"/>
      <c r="F61" s="361"/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2"/>
    </row>
    <row r="62" spans="1:26" ht="9.9499999999999993" customHeight="1">
      <c r="A62" s="34"/>
      <c r="B62" s="166"/>
      <c r="C62" s="166"/>
      <c r="D62" s="16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</row>
    <row r="63" spans="1:26" ht="15" customHeight="1">
      <c r="A63" s="34"/>
      <c r="B63" s="166"/>
      <c r="C63" s="166"/>
      <c r="D63" s="166"/>
      <c r="E63" s="126"/>
      <c r="F63" s="126"/>
      <c r="G63" s="126"/>
      <c r="H63" s="126"/>
      <c r="I63" s="126"/>
      <c r="J63" s="126"/>
      <c r="K63" s="126"/>
      <c r="L63" s="50"/>
      <c r="M63" s="50"/>
      <c r="N63" s="346" t="s">
        <v>197</v>
      </c>
      <c r="O63" s="346"/>
      <c r="P63" s="347" t="s">
        <v>198</v>
      </c>
      <c r="Q63" s="348"/>
      <c r="R63" s="347" t="s">
        <v>199</v>
      </c>
      <c r="S63" s="348"/>
    </row>
    <row r="64" spans="1:26" ht="49.9" customHeight="1">
      <c r="A64" s="34"/>
      <c r="B64" s="166"/>
      <c r="C64" s="166"/>
      <c r="D64" s="166"/>
      <c r="E64" s="126"/>
      <c r="F64" s="126"/>
      <c r="G64" s="126"/>
      <c r="H64" s="126"/>
      <c r="I64" s="126"/>
      <c r="J64" s="126"/>
      <c r="K64" s="126"/>
      <c r="L64" s="50"/>
      <c r="M64" s="50"/>
      <c r="N64" s="346"/>
      <c r="O64" s="346"/>
      <c r="P64" s="347"/>
      <c r="Q64" s="348"/>
      <c r="R64" s="347"/>
      <c r="S64" s="348"/>
    </row>
    <row r="65" spans="1:26" ht="20.100000000000001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217"/>
      <c r="R65" s="218"/>
      <c r="S65" s="219" t="s">
        <v>201</v>
      </c>
      <c r="T65" s="220"/>
      <c r="Y65" s="24"/>
    </row>
    <row r="66" spans="1:26" ht="20.100000000000001" customHeight="1">
      <c r="A66" s="8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Y66" s="24"/>
    </row>
    <row r="67" spans="1:26" ht="20.100000000000001" customHeight="1">
      <c r="A67" s="8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X67" s="1"/>
      <c r="Y67" s="1"/>
      <c r="Z67" s="1"/>
    </row>
    <row r="68" spans="1:26" ht="15" customHeight="1">
      <c r="B68" s="10"/>
    </row>
    <row r="69" spans="1:26" ht="15" customHeight="1">
      <c r="B69" s="10"/>
    </row>
    <row r="70" spans="1:26" ht="15" customHeight="1"/>
    <row r="71" spans="1:26" ht="15" customHeight="1">
      <c r="Y71" s="26"/>
      <c r="Z71" s="26"/>
    </row>
    <row r="72" spans="1:26">
      <c r="Y72" s="26"/>
      <c r="Z72" s="26"/>
    </row>
    <row r="73" spans="1:26">
      <c r="Y73" s="26"/>
      <c r="Z73" s="26"/>
    </row>
  </sheetData>
  <sheetProtection selectLockedCells="1"/>
  <autoFilter ref="U2:W61" xr:uid="{00000000-0009-0000-0000-000000000000}"/>
  <mergeCells count="131">
    <mergeCell ref="G58:O58"/>
    <mergeCell ref="A34:D34"/>
    <mergeCell ref="F29:G29"/>
    <mergeCell ref="H23:S23"/>
    <mergeCell ref="E23:G23"/>
    <mergeCell ref="E36:G36"/>
    <mergeCell ref="K36:L36"/>
    <mergeCell ref="I43:S43"/>
    <mergeCell ref="H41:S41"/>
    <mergeCell ref="E35:S35"/>
    <mergeCell ref="E37:G37"/>
    <mergeCell ref="E34:S34"/>
    <mergeCell ref="E41:F41"/>
    <mergeCell ref="A25:D26"/>
    <mergeCell ref="E26:S26"/>
    <mergeCell ref="H29:J29"/>
    <mergeCell ref="A27:D27"/>
    <mergeCell ref="L25:M25"/>
    <mergeCell ref="A28:D28"/>
    <mergeCell ref="A42:D42"/>
    <mergeCell ref="A35:D41"/>
    <mergeCell ref="H37:S37"/>
    <mergeCell ref="H42:I42"/>
    <mergeCell ref="E38:F38"/>
    <mergeCell ref="E42:G42"/>
    <mergeCell ref="E40:G40"/>
    <mergeCell ref="A43:D43"/>
    <mergeCell ref="A51:D53"/>
    <mergeCell ref="A49:D49"/>
    <mergeCell ref="A50:D50"/>
    <mergeCell ref="I36:J36"/>
    <mergeCell ref="E43:G43"/>
    <mergeCell ref="E39:G39"/>
    <mergeCell ref="H39:S39"/>
    <mergeCell ref="Q36:R36"/>
    <mergeCell ref="H38:S38"/>
    <mergeCell ref="M36:N36"/>
    <mergeCell ref="A44:D48"/>
    <mergeCell ref="H40:S40"/>
    <mergeCell ref="E50:G50"/>
    <mergeCell ref="N64:O64"/>
    <mergeCell ref="P63:Q63"/>
    <mergeCell ref="P64:Q64"/>
    <mergeCell ref="A54:D57"/>
    <mergeCell ref="N63:O63"/>
    <mergeCell ref="E44:F44"/>
    <mergeCell ref="E61:S61"/>
    <mergeCell ref="E49:S49"/>
    <mergeCell ref="K44:S44"/>
    <mergeCell ref="E45:F48"/>
    <mergeCell ref="G45:S48"/>
    <mergeCell ref="R64:S64"/>
    <mergeCell ref="R63:S63"/>
    <mergeCell ref="A61:D61"/>
    <mergeCell ref="N50:S50"/>
    <mergeCell ref="M59:O59"/>
    <mergeCell ref="Q59:S59"/>
    <mergeCell ref="E55:I55"/>
    <mergeCell ref="N54:S54"/>
    <mergeCell ref="N55:S55"/>
    <mergeCell ref="N56:S56"/>
    <mergeCell ref="N57:S57"/>
    <mergeCell ref="G59:K59"/>
    <mergeCell ref="A58:D59"/>
    <mergeCell ref="X1:Z1"/>
    <mergeCell ref="A3:G3"/>
    <mergeCell ref="H3:S3"/>
    <mergeCell ref="G8:J8"/>
    <mergeCell ref="A1:S1"/>
    <mergeCell ref="A2:L2"/>
    <mergeCell ref="O8:S8"/>
    <mergeCell ref="A8:D10"/>
    <mergeCell ref="K8:N8"/>
    <mergeCell ref="E10:F10"/>
    <mergeCell ref="G10:J10"/>
    <mergeCell ref="K10:N10"/>
    <mergeCell ref="E9:F9"/>
    <mergeCell ref="G9:J9"/>
    <mergeCell ref="O10:S10"/>
    <mergeCell ref="K9:N9"/>
    <mergeCell ref="O9:S9"/>
    <mergeCell ref="K5:S5"/>
    <mergeCell ref="K4:O4"/>
    <mergeCell ref="Q4:S4"/>
    <mergeCell ref="A32:D33"/>
    <mergeCell ref="E32:S33"/>
    <mergeCell ref="M29:N29"/>
    <mergeCell ref="O29:R29"/>
    <mergeCell ref="F25:G25"/>
    <mergeCell ref="E24:G24"/>
    <mergeCell ref="A16:D16"/>
    <mergeCell ref="K15:L15"/>
    <mergeCell ref="A18:D20"/>
    <mergeCell ref="E18:I18"/>
    <mergeCell ref="J18:S18"/>
    <mergeCell ref="F19:K19"/>
    <mergeCell ref="M19:S19"/>
    <mergeCell ref="A21:D21"/>
    <mergeCell ref="A23:D24"/>
    <mergeCell ref="I25:J25"/>
    <mergeCell ref="M28:O28"/>
    <mergeCell ref="P28:S28"/>
    <mergeCell ref="A30:D30"/>
    <mergeCell ref="E30:S30"/>
    <mergeCell ref="A31:D31"/>
    <mergeCell ref="F31:J31"/>
    <mergeCell ref="L31:N31"/>
    <mergeCell ref="P31:S31"/>
    <mergeCell ref="A29:D29"/>
    <mergeCell ref="A11:D11"/>
    <mergeCell ref="A13:D13"/>
    <mergeCell ref="A12:D12"/>
    <mergeCell ref="H16:S16"/>
    <mergeCell ref="A17:D17"/>
    <mergeCell ref="O15:P15"/>
    <mergeCell ref="A15:D15"/>
    <mergeCell ref="E28:G28"/>
    <mergeCell ref="I28:K28"/>
    <mergeCell ref="F11:H11"/>
    <mergeCell ref="I11:S11"/>
    <mergeCell ref="E17:F17"/>
    <mergeCell ref="E13:F13"/>
    <mergeCell ref="H13:S13"/>
    <mergeCell ref="H24:S24"/>
    <mergeCell ref="F20:S20"/>
    <mergeCell ref="A14:D14"/>
    <mergeCell ref="E14:F14"/>
    <mergeCell ref="G14:S14"/>
    <mergeCell ref="E27:J27"/>
    <mergeCell ref="E12:F12"/>
    <mergeCell ref="N27:S27"/>
  </mergeCells>
  <phoneticPr fontId="4"/>
  <dataValidations count="15">
    <dataValidation showDropDown="1" showInputMessage="1" showErrorMessage="1" sqref="E26 E42:E43 H43:I43 H42 E29 E15 G15 H25:L25 E25:F25 I15 L29" xr:uid="{00000000-0002-0000-0000-000000000000}"/>
    <dataValidation showInputMessage="1" showErrorMessage="1" sqref="H29:J29" xr:uid="{00000000-0002-0000-0000-000002000000}"/>
    <dataValidation type="list" allowBlank="1" showInputMessage="1" showErrorMessage="1" sqref="A3:G3" xr:uid="{00000000-0002-0000-0000-000003000000}">
      <formula1>$U$3:$U$8</formula1>
    </dataValidation>
    <dataValidation type="list" allowBlank="1" showInputMessage="1" showErrorMessage="1" sqref="E50" xr:uid="{9C6DA2B1-D128-4A48-A407-41E8312F343D}">
      <formula1>"衣笠,BKC,BKC（アクロス）,OIC"</formula1>
    </dataValidation>
    <dataValidation type="list" allowBlank="1" showInputMessage="1" showErrorMessage="1" sqref="K36:L36" xr:uid="{00000000-0002-0000-0000-000004000000}">
      <formula1>$X$3:$X$15</formula1>
    </dataValidation>
    <dataValidation type="list" allowBlank="1" showInputMessage="1" sqref="O29:R29" xr:uid="{00000000-0002-0000-0000-000005000000}">
      <formula1>$AA$3:$AA$20</formula1>
    </dataValidation>
    <dataValidation type="list" allowBlank="1" showInputMessage="1" showErrorMessage="1" sqref="E27:J27" xr:uid="{DF7AD751-C136-4663-A16F-228444A1C1B8}">
      <formula1>$W$3:$W$5</formula1>
    </dataValidation>
    <dataValidation type="list" allowBlank="1" showInputMessage="1" sqref="N56:S56" xr:uid="{9F14698C-373F-460E-B576-8AC068CABE71}">
      <formula1>"　　　　　　年　　　　　　月　　　　　　日,2025年1月21日,2025年2月18日"</formula1>
    </dataValidation>
    <dataValidation type="list" allowBlank="1" showInputMessage="1" sqref="P58:S58" xr:uid="{AD217815-91AD-405A-950A-BC191AB77875}">
      <formula1>"　　　　　　年　　　　　　月　　　　　　日,2023年2月17日"</formula1>
    </dataValidation>
    <dataValidation type="list" allowBlank="1" showInputMessage="1" showErrorMessage="1" sqref="M28" xr:uid="{948FACA3-3869-487F-AB7F-CF64AD75A763}">
      <formula1>"1.条件変更開始月：,2.条件変更終了月："</formula1>
    </dataValidation>
    <dataValidation type="list" allowBlank="1" showInputMessage="1" showErrorMessage="1" sqref="E12:F12" xr:uid="{C2F2C956-D9E9-4BF7-A2B8-21939A77BC8F}">
      <formula1>"男,女,－"</formula1>
    </dataValidation>
    <dataValidation type="list" allowBlank="1" showInputMessage="1" sqref="G59" xr:uid="{2BC181DB-6084-4B4E-9C70-82D247FE799D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N57:S57" xr:uid="{27A364BF-98FF-487A-AD4D-6986A773ACBE}">
      <formula1>"　　　　　　年　　　　　　月　　　　　　日,2025年2月14日,2025年3月14日"</formula1>
    </dataValidation>
    <dataValidation type="list" allowBlank="1" showInputMessage="1" sqref="H24:S24" xr:uid="{00000000-0002-0000-0000-000006000000}">
      <formula1>$V$3:$V$53</formula1>
    </dataValidation>
    <dataValidation type="list" allowBlank="1" showInputMessage="1" showErrorMessage="1" sqref="N27:S27" xr:uid="{612F5313-1827-4E00-AB23-4CDD96A43AC4}">
      <formula1>$W$3:$W$6</formula1>
    </dataValidation>
  </dataValidations>
  <printOptions horizontalCentered="1"/>
  <pageMargins left="0" right="0" top="0.51181102362204722" bottom="0.19685039370078741" header="0.35433070866141736" footer="0"/>
  <pageSetup paperSize="9" scale="64" orientation="portrait" horizontalDpi="300" verticalDpi="300" r:id="rId1"/>
  <headerFooter alignWithMargins="0">
    <oddHeader>&amp;L023-02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28575</xdr:rowOff>
                  </from>
                  <to>
                    <xdr:col>5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9525</xdr:rowOff>
                  </from>
                  <to>
                    <xdr:col>7</xdr:col>
                    <xdr:colOff>66675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4</xdr:col>
                    <xdr:colOff>266700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7</xdr:col>
                    <xdr:colOff>266700</xdr:colOff>
                    <xdr:row>24</xdr:row>
                    <xdr:rowOff>28575</xdr:rowOff>
                  </from>
                  <to>
                    <xdr:col>8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10</xdr:col>
                    <xdr:colOff>266700</xdr:colOff>
                    <xdr:row>24</xdr:row>
                    <xdr:rowOff>28575</xdr:rowOff>
                  </from>
                  <to>
                    <xdr:col>11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4</xdr:col>
                    <xdr:colOff>276225</xdr:colOff>
                    <xdr:row>28</xdr:row>
                    <xdr:rowOff>9525</xdr:rowOff>
                  </from>
                  <to>
                    <xdr:col>5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19050</xdr:rowOff>
                  </from>
                  <to>
                    <xdr:col>11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Check Box 121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28575</xdr:rowOff>
                  </from>
                  <to>
                    <xdr:col>9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Check Box 122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19050</xdr:rowOff>
                  </from>
                  <to>
                    <xdr:col>7</xdr:col>
                    <xdr:colOff>66675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" name="Check Box 132">
              <controlPr defaultSize="0" autoFill="0" autoLine="0" autoPict="0">
                <anchor moveWithCells="1">
                  <from>
                    <xdr:col>8</xdr:col>
                    <xdr:colOff>266700</xdr:colOff>
                    <xdr:row>43</xdr:row>
                    <xdr:rowOff>28575</xdr:rowOff>
                  </from>
                  <to>
                    <xdr:col>9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4" name="Check Box 133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19050</xdr:rowOff>
                  </from>
                  <to>
                    <xdr:col>7</xdr:col>
                    <xdr:colOff>66675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5" name="Check Box 144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28575</xdr:rowOff>
                  </from>
                  <to>
                    <xdr:col>5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6" name="Check Box 145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9525</xdr:rowOff>
                  </from>
                  <to>
                    <xdr:col>7</xdr:col>
                    <xdr:colOff>66675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" name="Check Box 170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28575</xdr:rowOff>
                  </from>
                  <to>
                    <xdr:col>5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8" name="Check Box 171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9525</xdr:rowOff>
                  </from>
                  <to>
                    <xdr:col>7</xdr:col>
                    <xdr:colOff>66675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" name="Check Box 181">
              <controlPr defaultSize="0" autoFill="0" autoLine="0" autoPict="0">
                <anchor mov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4</xdr:col>
                    <xdr:colOff>314325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0" name="Check Box 188">
              <controlPr defaultSize="0" autoFill="0" autoLine="0" autoPict="0">
                <anchor mov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4</xdr:col>
                    <xdr:colOff>314325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" name="Check Box 209">
              <controlPr defaultSize="0" autoFill="0" autoLine="0" autoPict="0">
                <anchor moveWithCells="1">
                  <from>
                    <xdr:col>13</xdr:col>
                    <xdr:colOff>209550</xdr:colOff>
                    <xdr:row>59</xdr:row>
                    <xdr:rowOff>28575</xdr:rowOff>
                  </from>
                  <to>
                    <xdr:col>13</xdr:col>
                    <xdr:colOff>476250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2" name="Check Box 211">
              <controlPr defaultSize="0" autoFill="0" autoLine="0" autoPict="0">
                <anchor moveWithCells="1">
                  <from>
                    <xdr:col>15</xdr:col>
                    <xdr:colOff>209550</xdr:colOff>
                    <xdr:row>59</xdr:row>
                    <xdr:rowOff>28575</xdr:rowOff>
                  </from>
                  <to>
                    <xdr:col>15</xdr:col>
                    <xdr:colOff>476250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" name="Check Box 256">
              <controlPr defaultSize="0" autoFill="0" autoLine="0" autoPict="0">
                <anchor moveWithCells="1">
                  <from>
                    <xdr:col>6</xdr:col>
                    <xdr:colOff>152400</xdr:colOff>
                    <xdr:row>52</xdr:row>
                    <xdr:rowOff>19050</xdr:rowOff>
                  </from>
                  <to>
                    <xdr:col>7</xdr:col>
                    <xdr:colOff>19050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" name="Check Box 257">
              <controlPr defaultSize="0" autoFill="0" autoLine="0" autoPict="0">
                <anchor moveWithCells="1">
                  <from>
                    <xdr:col>9</xdr:col>
                    <xdr:colOff>228600</xdr:colOff>
                    <xdr:row>52</xdr:row>
                    <xdr:rowOff>19050</xdr:rowOff>
                  </from>
                  <to>
                    <xdr:col>10</xdr:col>
                    <xdr:colOff>76200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5" name="Check Box 197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0</xdr:rowOff>
                  </from>
                  <to>
                    <xdr:col>5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" name="Check Box 279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0</xdr:rowOff>
                  </from>
                  <to>
                    <xdr:col>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7" name="Check Box 315">
              <controlPr defaultSize="0" autoFill="0" autoLine="0" autoPict="0">
                <anchor moveWithCells="1">
                  <from>
                    <xdr:col>14</xdr:col>
                    <xdr:colOff>228600</xdr:colOff>
                    <xdr:row>50</xdr:row>
                    <xdr:rowOff>47625</xdr:rowOff>
                  </from>
                  <to>
                    <xdr:col>14</xdr:col>
                    <xdr:colOff>523875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8" name="Check Box 319">
              <controlPr defaultSize="0" autoFill="0" autoLine="0" autoPict="0">
                <anchor mov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4</xdr:col>
                    <xdr:colOff>314325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9" name="Check Box 320">
              <controlPr defaultSize="0" autoFill="0" autoLine="0" autoPict="0">
                <anchor mov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4</xdr:col>
                    <xdr:colOff>314325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0" name="Check Box 322">
              <controlPr defaultSize="0" autoFill="0" autoLine="0" autoPict="0">
                <anchor moveWithCells="1">
                  <from>
                    <xdr:col>10</xdr:col>
                    <xdr:colOff>228600</xdr:colOff>
                    <xdr:row>50</xdr:row>
                    <xdr:rowOff>47625</xdr:rowOff>
                  </from>
                  <to>
                    <xdr:col>10</xdr:col>
                    <xdr:colOff>523875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" name="Check Box 323">
              <controlPr defaultSize="0" autoFill="0" autoLine="0" autoPict="0">
                <anchor moveWithCells="1">
                  <from>
                    <xdr:col>10</xdr:col>
                    <xdr:colOff>228600</xdr:colOff>
                    <xdr:row>51</xdr:row>
                    <xdr:rowOff>47625</xdr:rowOff>
                  </from>
                  <to>
                    <xdr:col>10</xdr:col>
                    <xdr:colOff>523875</xdr:colOff>
                    <xdr:row>51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"/>
  <sheetViews>
    <sheetView zoomScaleNormal="100" zoomScaleSheetLayoutView="100" workbookViewId="0">
      <selection activeCell="F106" sqref="F106"/>
    </sheetView>
  </sheetViews>
  <sheetFormatPr defaultColWidth="9" defaultRowHeight="19.5" customHeight="1" outlineLevelRow="2"/>
  <cols>
    <col min="1" max="18" width="6.625" style="11" customWidth="1"/>
    <col min="19" max="19" width="9.125" style="11" customWidth="1"/>
    <col min="20" max="20" width="2.625" style="11" customWidth="1"/>
    <col min="21" max="21" width="2.75" style="11" customWidth="1"/>
    <col min="22" max="16384" width="9" style="11"/>
  </cols>
  <sheetData>
    <row r="1" spans="1:23" ht="24.75" customHeight="1" thickBot="1">
      <c r="A1" s="326" t="s">
        <v>203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6"/>
    </row>
    <row r="2" spans="1:23" s="12" customFormat="1" ht="19.899999999999999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126" t="s">
        <v>2</v>
      </c>
      <c r="N2" s="184">
        <f>研究教員!N2</f>
        <v>0</v>
      </c>
      <c r="O2" s="126" t="s">
        <v>3</v>
      </c>
      <c r="P2" s="184">
        <f>研究教員!P2</f>
        <v>0</v>
      </c>
      <c r="Q2" s="126" t="s">
        <v>4</v>
      </c>
      <c r="R2" s="184">
        <f>研究教員!R2</f>
        <v>0</v>
      </c>
      <c r="S2" s="170" t="s">
        <v>5</v>
      </c>
    </row>
    <row r="3" spans="1:23" s="12" customFormat="1" ht="19.899999999999999" customHeight="1">
      <c r="A3" s="499">
        <f>研究教員!A3:G3</f>
        <v>0</v>
      </c>
      <c r="B3" s="500"/>
      <c r="C3" s="500"/>
      <c r="D3" s="500"/>
      <c r="E3" s="500"/>
      <c r="F3" s="500"/>
      <c r="G3" s="500"/>
      <c r="H3" s="321" t="s">
        <v>13</v>
      </c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2"/>
    </row>
    <row r="4" spans="1:23" s="12" customFormat="1" ht="19.899999999999999" customHeight="1">
      <c r="A4" s="178"/>
      <c r="B4" s="179"/>
      <c r="C4" s="179"/>
      <c r="D4" s="179"/>
      <c r="E4" s="179"/>
      <c r="F4" s="179"/>
      <c r="G4" s="179"/>
      <c r="H4" s="180" t="s">
        <v>18</v>
      </c>
      <c r="I4" s="186"/>
      <c r="J4" s="180" t="s">
        <v>19</v>
      </c>
      <c r="K4" s="501">
        <f>研究教員!K4</f>
        <v>0</v>
      </c>
      <c r="L4" s="501"/>
      <c r="M4" s="501"/>
      <c r="N4" s="501"/>
      <c r="O4" s="501"/>
      <c r="P4" s="180" t="s">
        <v>20</v>
      </c>
      <c r="Q4" s="501">
        <f>研究教員!Q4</f>
        <v>0</v>
      </c>
      <c r="R4" s="501"/>
      <c r="S4" s="502"/>
      <c r="U4" s="14"/>
      <c r="V4" s="14"/>
      <c r="W4" s="14"/>
    </row>
    <row r="5" spans="1:23" s="12" customFormat="1" ht="19.899999999999999" customHeight="1" thickBot="1">
      <c r="A5" s="181"/>
      <c r="B5" s="182"/>
      <c r="C5" s="182"/>
      <c r="D5" s="182"/>
      <c r="E5" s="182"/>
      <c r="F5" s="182"/>
      <c r="G5" s="182"/>
      <c r="H5" s="180"/>
      <c r="I5" s="180"/>
      <c r="J5" s="183" t="s">
        <v>26</v>
      </c>
      <c r="K5" s="503">
        <f>研究教員!K5</f>
        <v>0</v>
      </c>
      <c r="L5" s="503"/>
      <c r="M5" s="503"/>
      <c r="N5" s="503"/>
      <c r="O5" s="503"/>
      <c r="P5" s="503"/>
      <c r="Q5" s="503"/>
      <c r="R5" s="503"/>
      <c r="S5" s="504"/>
      <c r="U5" s="14"/>
      <c r="V5" s="14"/>
      <c r="W5" s="14"/>
    </row>
    <row r="6" spans="1:23" s="12" customFormat="1" ht="19.899999999999999" customHeight="1">
      <c r="A6" s="185" t="s">
        <v>204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7"/>
      <c r="U6" s="14"/>
      <c r="V6" s="14"/>
      <c r="W6" s="14"/>
    </row>
    <row r="7" spans="1:23" s="12" customFormat="1" ht="19.5" customHeight="1">
      <c r="A7" s="103" t="s">
        <v>205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U7" s="14"/>
      <c r="V7" s="14"/>
      <c r="W7" s="14"/>
    </row>
    <row r="8" spans="1:23" s="12" customFormat="1" ht="24" customHeight="1" thickBot="1">
      <c r="A8" s="515" t="s">
        <v>206</v>
      </c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</row>
    <row r="9" spans="1:23" ht="23.1" customHeight="1">
      <c r="A9" s="333" t="s">
        <v>41</v>
      </c>
      <c r="B9" s="334"/>
      <c r="C9" s="334"/>
      <c r="D9" s="335"/>
      <c r="E9" s="51"/>
      <c r="F9" s="76"/>
      <c r="G9" s="471" t="s">
        <v>42</v>
      </c>
      <c r="H9" s="472"/>
      <c r="I9" s="472"/>
      <c r="J9" s="473"/>
      <c r="K9" s="471" t="s">
        <v>43</v>
      </c>
      <c r="L9" s="453"/>
      <c r="M9" s="453"/>
      <c r="N9" s="474"/>
      <c r="O9" s="471" t="s">
        <v>44</v>
      </c>
      <c r="P9" s="453"/>
      <c r="Q9" s="453"/>
      <c r="R9" s="453"/>
      <c r="S9" s="479"/>
    </row>
    <row r="10" spans="1:23" ht="23.1" customHeight="1">
      <c r="A10" s="297"/>
      <c r="B10" s="298"/>
      <c r="C10" s="298"/>
      <c r="D10" s="299"/>
      <c r="E10" s="475" t="s">
        <v>49</v>
      </c>
      <c r="F10" s="476"/>
      <c r="G10" s="347">
        <f>研究教員!G9</f>
        <v>0</v>
      </c>
      <c r="H10" s="386"/>
      <c r="I10" s="386"/>
      <c r="J10" s="348"/>
      <c r="K10" s="347">
        <f>研究教員!K9</f>
        <v>0</v>
      </c>
      <c r="L10" s="386"/>
      <c r="M10" s="386"/>
      <c r="N10" s="348"/>
      <c r="O10" s="347">
        <f>研究教員!O9</f>
        <v>0</v>
      </c>
      <c r="P10" s="386"/>
      <c r="Q10" s="386"/>
      <c r="R10" s="386"/>
      <c r="S10" s="483"/>
    </row>
    <row r="11" spans="1:23" ht="23.1" customHeight="1">
      <c r="A11" s="251"/>
      <c r="B11" s="252"/>
      <c r="C11" s="252"/>
      <c r="D11" s="253"/>
      <c r="E11" s="475" t="s">
        <v>53</v>
      </c>
      <c r="F11" s="476"/>
      <c r="G11" s="347">
        <f>研究教員!G10</f>
        <v>0</v>
      </c>
      <c r="H11" s="386"/>
      <c r="I11" s="386"/>
      <c r="J11" s="348"/>
      <c r="K11" s="347">
        <f>研究教員!K10</f>
        <v>0</v>
      </c>
      <c r="L11" s="386"/>
      <c r="M11" s="386"/>
      <c r="N11" s="348"/>
      <c r="O11" s="347">
        <f>研究教員!O10</f>
        <v>0</v>
      </c>
      <c r="P11" s="386"/>
      <c r="Q11" s="386"/>
      <c r="R11" s="386"/>
      <c r="S11" s="483"/>
    </row>
    <row r="12" spans="1:23" ht="23.1" customHeight="1" thickBot="1">
      <c r="A12" s="439" t="s">
        <v>207</v>
      </c>
      <c r="B12" s="440"/>
      <c r="C12" s="440"/>
      <c r="D12" s="441"/>
      <c r="E12" s="516">
        <f>研究教員!E17:S17</f>
        <v>0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V12" s="13"/>
      <c r="W12" s="13"/>
    </row>
    <row r="13" spans="1:23" ht="23.1" customHeight="1">
      <c r="A13" s="511" t="s">
        <v>6</v>
      </c>
      <c r="B13" s="512"/>
      <c r="C13" s="512"/>
      <c r="D13" s="513"/>
      <c r="E13" s="519" t="s">
        <v>208</v>
      </c>
      <c r="F13" s="520"/>
      <c r="G13" s="520"/>
      <c r="H13" s="507">
        <f>研究教員!H23:S23</f>
        <v>0</v>
      </c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</row>
    <row r="14" spans="1:23" ht="23.1" customHeight="1">
      <c r="A14" s="514"/>
      <c r="B14" s="321"/>
      <c r="C14" s="321"/>
      <c r="D14" s="322"/>
      <c r="E14" s="509" t="s">
        <v>107</v>
      </c>
      <c r="F14" s="470"/>
      <c r="G14" s="470"/>
      <c r="H14" s="470">
        <f>研究教員!H24</f>
        <v>0</v>
      </c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510"/>
    </row>
    <row r="15" spans="1:23" ht="23.1" customHeight="1">
      <c r="A15" s="257" t="s">
        <v>77</v>
      </c>
      <c r="B15" s="258"/>
      <c r="C15" s="258"/>
      <c r="D15" s="259"/>
      <c r="E15" s="46"/>
      <c r="F15" s="46" t="s">
        <v>78</v>
      </c>
      <c r="G15" s="46"/>
      <c r="H15" s="46" t="s">
        <v>209</v>
      </c>
      <c r="I15" s="204">
        <f>研究教員!I15</f>
        <v>0</v>
      </c>
      <c r="J15" s="54" t="s">
        <v>80</v>
      </c>
      <c r="K15" s="478" t="s">
        <v>81</v>
      </c>
      <c r="L15" s="478"/>
      <c r="M15" s="204">
        <v>5</v>
      </c>
      <c r="N15" s="111" t="s">
        <v>82</v>
      </c>
      <c r="O15" s="62" t="s">
        <v>210</v>
      </c>
      <c r="P15" s="54"/>
      <c r="Q15" s="54"/>
      <c r="R15" s="111"/>
      <c r="S15" s="114"/>
    </row>
    <row r="16" spans="1:23" ht="23.1" customHeight="1">
      <c r="A16" s="439" t="s">
        <v>20</v>
      </c>
      <c r="B16" s="440"/>
      <c r="C16" s="440"/>
      <c r="D16" s="441"/>
      <c r="E16" s="45"/>
      <c r="F16" s="505" t="s">
        <v>108</v>
      </c>
      <c r="G16" s="505"/>
      <c r="H16" s="46"/>
      <c r="I16" s="506" t="s">
        <v>109</v>
      </c>
      <c r="J16" s="506"/>
      <c r="K16" s="46"/>
      <c r="L16" s="505" t="s">
        <v>110</v>
      </c>
      <c r="M16" s="505"/>
      <c r="N16" s="55"/>
      <c r="O16" s="55"/>
      <c r="P16" s="55"/>
      <c r="Q16" s="55"/>
      <c r="R16" s="55"/>
      <c r="S16" s="56"/>
    </row>
    <row r="17" spans="1:19" ht="23.1" customHeight="1" thickBot="1">
      <c r="A17" s="480" t="s">
        <v>115</v>
      </c>
      <c r="B17" s="481"/>
      <c r="C17" s="481"/>
      <c r="D17" s="482"/>
      <c r="E17" s="484" t="str">
        <f>IF(研究教員!E28=0,"",研究教員!E28)</f>
        <v/>
      </c>
      <c r="F17" s="485"/>
      <c r="G17" s="485"/>
      <c r="H17" s="57" t="s">
        <v>116</v>
      </c>
      <c r="I17" s="485" t="str">
        <f>IF(研究教員!I28=0,"",研究教員!I28)</f>
        <v/>
      </c>
      <c r="J17" s="485"/>
      <c r="K17" s="485"/>
      <c r="L17" s="188" t="s">
        <v>117</v>
      </c>
      <c r="M17" s="488" t="str">
        <f>研究教員!M28</f>
        <v>1.条件変更開始月：</v>
      </c>
      <c r="N17" s="488"/>
      <c r="O17" s="488"/>
      <c r="P17" s="486" t="str">
        <f>IF(研究教員!P28=0,"",研究教員!P28)</f>
        <v/>
      </c>
      <c r="Q17" s="486"/>
      <c r="R17" s="486"/>
      <c r="S17" s="487"/>
    </row>
    <row r="18" spans="1:19" ht="19.5" customHeight="1">
      <c r="A18" s="78"/>
      <c r="B18" s="79"/>
      <c r="C18" s="79"/>
      <c r="D18" s="79"/>
      <c r="E18" s="80"/>
      <c r="F18" s="80"/>
      <c r="G18" s="80"/>
      <c r="H18" s="80"/>
      <c r="I18" s="80"/>
      <c r="J18" s="80"/>
      <c r="K18" s="81"/>
      <c r="L18" s="80"/>
      <c r="M18" s="80"/>
      <c r="N18" s="80"/>
      <c r="O18" s="80"/>
      <c r="P18" s="80"/>
      <c r="Q18" s="80"/>
      <c r="R18" s="80"/>
      <c r="S18" s="80"/>
    </row>
    <row r="19" spans="1:19" ht="24" customHeight="1" thickBot="1">
      <c r="A19" s="477" t="s">
        <v>211</v>
      </c>
      <c r="B19" s="477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</row>
    <row r="20" spans="1:19" ht="24.75" customHeight="1">
      <c r="A20" s="307" t="s">
        <v>212</v>
      </c>
      <c r="B20" s="308"/>
      <c r="C20" s="308"/>
      <c r="D20" s="309"/>
      <c r="E20" s="58"/>
      <c r="F20" s="59" t="s">
        <v>213</v>
      </c>
      <c r="G20" s="59"/>
      <c r="H20" s="60"/>
      <c r="I20" s="59" t="s">
        <v>214</v>
      </c>
      <c r="J20" s="59"/>
      <c r="K20" s="60"/>
      <c r="L20" s="59" t="s">
        <v>215</v>
      </c>
      <c r="M20" s="59"/>
      <c r="N20" s="60"/>
      <c r="O20" s="59" t="s">
        <v>216</v>
      </c>
      <c r="P20" s="433"/>
      <c r="Q20" s="433"/>
      <c r="R20" s="433"/>
      <c r="S20" s="61" t="s">
        <v>121</v>
      </c>
    </row>
    <row r="21" spans="1:19" ht="24.75" customHeight="1">
      <c r="A21" s="294"/>
      <c r="B21" s="295"/>
      <c r="C21" s="295"/>
      <c r="D21" s="296"/>
      <c r="E21" s="428" t="s">
        <v>217</v>
      </c>
      <c r="F21" s="429"/>
      <c r="G21" s="432"/>
      <c r="H21" s="432"/>
      <c r="I21" s="432"/>
      <c r="J21" s="432"/>
      <c r="K21" s="432"/>
      <c r="L21" s="432"/>
      <c r="M21" s="432"/>
      <c r="N21" s="432"/>
      <c r="O21" s="432"/>
      <c r="P21" s="430" t="s">
        <v>218</v>
      </c>
      <c r="Q21" s="430"/>
      <c r="R21" s="430"/>
      <c r="S21" s="431"/>
    </row>
    <row r="22" spans="1:19" ht="24.75" customHeight="1">
      <c r="A22" s="294"/>
      <c r="B22" s="295"/>
      <c r="C22" s="295"/>
      <c r="D22" s="296"/>
      <c r="E22" s="428" t="s">
        <v>219</v>
      </c>
      <c r="F22" s="429"/>
      <c r="G22" s="432"/>
      <c r="H22" s="432"/>
      <c r="I22" s="432"/>
      <c r="J22" s="432"/>
      <c r="K22" s="432"/>
      <c r="L22" s="432"/>
      <c r="M22" s="432"/>
      <c r="N22" s="432"/>
      <c r="O22" s="432"/>
      <c r="P22" s="430" t="s">
        <v>220</v>
      </c>
      <c r="Q22" s="430"/>
      <c r="R22" s="430"/>
      <c r="S22" s="431"/>
    </row>
    <row r="23" spans="1:19" ht="24.75" customHeight="1">
      <c r="A23" s="294"/>
      <c r="B23" s="295"/>
      <c r="C23" s="295"/>
      <c r="D23" s="296"/>
      <c r="E23" s="428" t="s">
        <v>221</v>
      </c>
      <c r="F23" s="429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521"/>
    </row>
    <row r="24" spans="1:19" ht="24.75" customHeight="1">
      <c r="A24" s="294"/>
      <c r="B24" s="295"/>
      <c r="C24" s="295"/>
      <c r="D24" s="296"/>
      <c r="E24" s="522" t="s">
        <v>222</v>
      </c>
      <c r="F24" s="523"/>
      <c r="G24" s="523"/>
      <c r="H24" s="523"/>
      <c r="I24" s="506"/>
      <c r="J24" s="506"/>
      <c r="K24" s="506"/>
      <c r="L24" s="506"/>
      <c r="M24" s="506"/>
      <c r="N24" s="212" t="s">
        <v>223</v>
      </c>
      <c r="O24" s="524"/>
      <c r="P24" s="524"/>
      <c r="Q24" s="524"/>
      <c r="R24" s="524"/>
      <c r="S24" s="525"/>
    </row>
    <row r="25" spans="1:19" ht="24.75" customHeight="1">
      <c r="A25" s="294"/>
      <c r="B25" s="295"/>
      <c r="C25" s="295"/>
      <c r="D25" s="296"/>
      <c r="E25" s="526" t="s">
        <v>224</v>
      </c>
      <c r="F25" s="527"/>
      <c r="G25" s="49"/>
      <c r="H25" s="214" t="s">
        <v>3</v>
      </c>
      <c r="I25" s="63"/>
      <c r="J25" s="211" t="s">
        <v>225</v>
      </c>
      <c r="K25" s="63"/>
      <c r="L25" s="211" t="s">
        <v>226</v>
      </c>
      <c r="M25" s="64" t="s">
        <v>116</v>
      </c>
      <c r="N25" s="47"/>
      <c r="O25" s="211" t="s">
        <v>3</v>
      </c>
      <c r="P25" s="48"/>
      <c r="Q25" s="15" t="s">
        <v>225</v>
      </c>
      <c r="R25" s="48"/>
      <c r="S25" s="16" t="s">
        <v>5</v>
      </c>
    </row>
    <row r="26" spans="1:19" ht="24.75" customHeight="1">
      <c r="A26" s="294"/>
      <c r="B26" s="295"/>
      <c r="C26" s="295"/>
      <c r="D26" s="296"/>
      <c r="E26" s="17"/>
      <c r="F26" s="18" t="s">
        <v>227</v>
      </c>
      <c r="G26" s="47"/>
      <c r="H26" s="211" t="s">
        <v>3</v>
      </c>
      <c r="I26" s="47"/>
      <c r="J26" s="213" t="s">
        <v>228</v>
      </c>
      <c r="K26" s="211" t="s">
        <v>121</v>
      </c>
      <c r="L26" s="211"/>
      <c r="M26" s="211"/>
      <c r="N26" s="15"/>
      <c r="O26" s="15"/>
      <c r="P26" s="15"/>
      <c r="Q26" s="15"/>
      <c r="R26" s="15"/>
      <c r="S26" s="16"/>
    </row>
    <row r="27" spans="1:19" ht="24.75" customHeight="1">
      <c r="A27" s="294"/>
      <c r="B27" s="295"/>
      <c r="C27" s="295"/>
      <c r="D27" s="296"/>
      <c r="E27" s="104" t="s">
        <v>229</v>
      </c>
      <c r="F27" s="105"/>
      <c r="G27" s="106"/>
      <c r="H27" s="528"/>
      <c r="I27" s="528"/>
      <c r="J27" s="528"/>
      <c r="K27" s="107" t="s">
        <v>230</v>
      </c>
      <c r="L27" s="108"/>
      <c r="M27" s="107"/>
      <c r="N27" s="98"/>
      <c r="O27" s="109" t="s">
        <v>231</v>
      </c>
      <c r="P27" s="529"/>
      <c r="Q27" s="529"/>
      <c r="R27" s="529"/>
      <c r="S27" s="99" t="s">
        <v>139</v>
      </c>
    </row>
    <row r="28" spans="1:19" ht="24.75" customHeight="1">
      <c r="A28" s="294"/>
      <c r="B28" s="295"/>
      <c r="C28" s="295"/>
      <c r="D28" s="296"/>
      <c r="E28" s="489" t="s">
        <v>285</v>
      </c>
      <c r="F28" s="490"/>
      <c r="G28" s="490"/>
      <c r="H28" s="490"/>
      <c r="I28" s="490"/>
      <c r="J28" s="226"/>
      <c r="K28" s="227" t="s">
        <v>283</v>
      </c>
      <c r="L28" s="228"/>
      <c r="M28" s="228"/>
      <c r="N28" s="228"/>
      <c r="O28" s="228"/>
      <c r="P28" s="228"/>
      <c r="Q28" s="228"/>
      <c r="R28" s="228"/>
      <c r="S28" s="229"/>
    </row>
    <row r="29" spans="1:19" ht="24.75" customHeight="1">
      <c r="A29" s="294"/>
      <c r="B29" s="295"/>
      <c r="C29" s="295"/>
      <c r="D29" s="296"/>
      <c r="E29" s="491" t="s">
        <v>232</v>
      </c>
      <c r="F29" s="492"/>
      <c r="G29" s="89" t="s">
        <v>233</v>
      </c>
      <c r="H29" s="88" t="s">
        <v>117</v>
      </c>
      <c r="I29" s="88" t="s">
        <v>234</v>
      </c>
      <c r="J29" s="90"/>
      <c r="K29" s="90" t="s">
        <v>3</v>
      </c>
      <c r="L29" s="91"/>
      <c r="M29" s="93" t="s">
        <v>235</v>
      </c>
      <c r="N29" s="94" t="s">
        <v>236</v>
      </c>
      <c r="O29" s="92"/>
      <c r="P29" s="90"/>
      <c r="Q29" s="90" t="s">
        <v>3</v>
      </c>
      <c r="R29" s="91"/>
      <c r="S29" s="230" t="s">
        <v>225</v>
      </c>
    </row>
    <row r="30" spans="1:19" ht="24.75" customHeight="1">
      <c r="A30" s="294"/>
      <c r="B30" s="295"/>
      <c r="C30" s="295"/>
      <c r="D30" s="296"/>
      <c r="E30" s="493" t="s">
        <v>237</v>
      </c>
      <c r="F30" s="494"/>
      <c r="G30" s="231"/>
      <c r="H30" s="232" t="s">
        <v>238</v>
      </c>
      <c r="I30" s="233" t="s">
        <v>117</v>
      </c>
      <c r="J30" s="234"/>
      <c r="K30" s="235" t="s">
        <v>239</v>
      </c>
      <c r="L30" s="494" t="s">
        <v>240</v>
      </c>
      <c r="M30" s="494"/>
      <c r="N30" s="236"/>
      <c r="O30" s="237" t="s">
        <v>241</v>
      </c>
      <c r="P30" s="238"/>
      <c r="Q30" s="239"/>
      <c r="R30" s="240"/>
      <c r="S30" s="241"/>
    </row>
    <row r="31" spans="1:19" ht="24.75" customHeight="1">
      <c r="A31" s="294"/>
      <c r="B31" s="295"/>
      <c r="C31" s="295"/>
      <c r="D31" s="296"/>
      <c r="E31" s="242" t="s">
        <v>284</v>
      </c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4"/>
    </row>
    <row r="32" spans="1:19" ht="24.75" customHeight="1" thickBot="1">
      <c r="A32" s="304"/>
      <c r="B32" s="305"/>
      <c r="C32" s="305"/>
      <c r="D32" s="306"/>
      <c r="E32" s="245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7"/>
    </row>
    <row r="33" spans="1:19" ht="24" customHeight="1" thickBot="1">
      <c r="A33" s="427" t="s">
        <v>242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</row>
    <row r="34" spans="1:19" ht="24.75" hidden="1" customHeight="1" outlineLevel="1">
      <c r="A34" s="307" t="s">
        <v>243</v>
      </c>
      <c r="B34" s="308"/>
      <c r="C34" s="308"/>
      <c r="D34" s="309"/>
      <c r="E34" s="58"/>
      <c r="F34" s="59" t="s">
        <v>213</v>
      </c>
      <c r="G34" s="59"/>
      <c r="H34" s="60"/>
      <c r="I34" s="59" t="s">
        <v>214</v>
      </c>
      <c r="J34" s="59"/>
      <c r="K34" s="60"/>
      <c r="L34" s="59" t="s">
        <v>215</v>
      </c>
      <c r="M34" s="59"/>
      <c r="N34" s="60"/>
      <c r="O34" s="59" t="s">
        <v>216</v>
      </c>
      <c r="P34" s="433"/>
      <c r="Q34" s="433"/>
      <c r="R34" s="433"/>
      <c r="S34" s="61" t="s">
        <v>121</v>
      </c>
    </row>
    <row r="35" spans="1:19" ht="24.75" hidden="1" customHeight="1" outlineLevel="1">
      <c r="A35" s="294"/>
      <c r="B35" s="295"/>
      <c r="C35" s="295"/>
      <c r="D35" s="296"/>
      <c r="E35" s="428" t="s">
        <v>217</v>
      </c>
      <c r="F35" s="429"/>
      <c r="G35" s="432"/>
      <c r="H35" s="432"/>
      <c r="I35" s="432"/>
      <c r="J35" s="432"/>
      <c r="K35" s="432"/>
      <c r="L35" s="432"/>
      <c r="M35" s="432"/>
      <c r="N35" s="432"/>
      <c r="O35" s="432"/>
      <c r="P35" s="430" t="s">
        <v>218</v>
      </c>
      <c r="Q35" s="430"/>
      <c r="R35" s="430"/>
      <c r="S35" s="431"/>
    </row>
    <row r="36" spans="1:19" ht="24.75" hidden="1" customHeight="1" outlineLevel="1">
      <c r="A36" s="294"/>
      <c r="B36" s="295"/>
      <c r="C36" s="295"/>
      <c r="D36" s="296"/>
      <c r="E36" s="428" t="s">
        <v>219</v>
      </c>
      <c r="F36" s="429"/>
      <c r="G36" s="432"/>
      <c r="H36" s="432"/>
      <c r="I36" s="432"/>
      <c r="J36" s="432"/>
      <c r="K36" s="432"/>
      <c r="L36" s="432"/>
      <c r="M36" s="432"/>
      <c r="N36" s="432"/>
      <c r="O36" s="432"/>
      <c r="P36" s="430" t="s">
        <v>220</v>
      </c>
      <c r="Q36" s="430"/>
      <c r="R36" s="430"/>
      <c r="S36" s="431"/>
    </row>
    <row r="37" spans="1:19" ht="24.75" hidden="1" customHeight="1" outlineLevel="1">
      <c r="A37" s="294"/>
      <c r="B37" s="295"/>
      <c r="C37" s="295"/>
      <c r="D37" s="296"/>
      <c r="E37" s="428" t="s">
        <v>221</v>
      </c>
      <c r="F37" s="429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521"/>
    </row>
    <row r="38" spans="1:19" ht="24.75" hidden="1" customHeight="1" outlineLevel="1">
      <c r="A38" s="294"/>
      <c r="B38" s="295"/>
      <c r="C38" s="295"/>
      <c r="D38" s="296"/>
      <c r="E38" s="522" t="s">
        <v>222</v>
      </c>
      <c r="F38" s="523"/>
      <c r="G38" s="523"/>
      <c r="H38" s="523"/>
      <c r="I38" s="506"/>
      <c r="J38" s="506"/>
      <c r="K38" s="506"/>
      <c r="L38" s="506"/>
      <c r="M38" s="506"/>
      <c r="N38" s="212" t="s">
        <v>223</v>
      </c>
      <c r="O38" s="524"/>
      <c r="P38" s="524"/>
      <c r="Q38" s="524"/>
      <c r="R38" s="524"/>
      <c r="S38" s="525"/>
    </row>
    <row r="39" spans="1:19" ht="24.75" hidden="1" customHeight="1" outlineLevel="1">
      <c r="A39" s="294"/>
      <c r="B39" s="295"/>
      <c r="C39" s="295"/>
      <c r="D39" s="296"/>
      <c r="E39" s="526" t="s">
        <v>224</v>
      </c>
      <c r="F39" s="527"/>
      <c r="G39" s="49"/>
      <c r="H39" s="214" t="s">
        <v>3</v>
      </c>
      <c r="I39" s="63"/>
      <c r="J39" s="211" t="s">
        <v>225</v>
      </c>
      <c r="K39" s="63"/>
      <c r="L39" s="211" t="s">
        <v>226</v>
      </c>
      <c r="M39" s="64" t="s">
        <v>116</v>
      </c>
      <c r="N39" s="47"/>
      <c r="O39" s="211" t="s">
        <v>3</v>
      </c>
      <c r="P39" s="48"/>
      <c r="Q39" s="15" t="s">
        <v>225</v>
      </c>
      <c r="R39" s="48"/>
      <c r="S39" s="16" t="s">
        <v>5</v>
      </c>
    </row>
    <row r="40" spans="1:19" ht="24.75" hidden="1" customHeight="1" outlineLevel="1">
      <c r="A40" s="294"/>
      <c r="B40" s="295"/>
      <c r="C40" s="295"/>
      <c r="D40" s="296"/>
      <c r="E40" s="17"/>
      <c r="F40" s="18" t="s">
        <v>227</v>
      </c>
      <c r="G40" s="47"/>
      <c r="H40" s="211" t="s">
        <v>3</v>
      </c>
      <c r="I40" s="47"/>
      <c r="J40" s="213" t="s">
        <v>228</v>
      </c>
      <c r="K40" s="211" t="s">
        <v>121</v>
      </c>
      <c r="L40" s="211"/>
      <c r="M40" s="211"/>
      <c r="N40" s="15"/>
      <c r="O40" s="15"/>
      <c r="P40" s="15"/>
      <c r="Q40" s="15"/>
      <c r="R40" s="15"/>
      <c r="S40" s="16"/>
    </row>
    <row r="41" spans="1:19" ht="24.75" hidden="1" customHeight="1" outlineLevel="1">
      <c r="A41" s="294"/>
      <c r="B41" s="295"/>
      <c r="C41" s="295"/>
      <c r="D41" s="296"/>
      <c r="E41" s="104" t="s">
        <v>229</v>
      </c>
      <c r="F41" s="105"/>
      <c r="G41" s="106"/>
      <c r="H41" s="528"/>
      <c r="I41" s="528"/>
      <c r="J41" s="528"/>
      <c r="K41" s="107" t="s">
        <v>230</v>
      </c>
      <c r="L41" s="108"/>
      <c r="M41" s="107"/>
      <c r="N41" s="98"/>
      <c r="O41" s="109" t="s">
        <v>231</v>
      </c>
      <c r="P41" s="529"/>
      <c r="Q41" s="529"/>
      <c r="R41" s="529"/>
      <c r="S41" s="99" t="s">
        <v>139</v>
      </c>
    </row>
    <row r="42" spans="1:19" ht="24.75" hidden="1" customHeight="1" outlineLevel="1">
      <c r="A42" s="294"/>
      <c r="B42" s="295"/>
      <c r="C42" s="295"/>
      <c r="D42" s="296"/>
      <c r="E42" s="489" t="s">
        <v>285</v>
      </c>
      <c r="F42" s="490"/>
      <c r="G42" s="490"/>
      <c r="H42" s="490"/>
      <c r="I42" s="490"/>
      <c r="J42" s="226"/>
      <c r="K42" s="227" t="s">
        <v>283</v>
      </c>
      <c r="L42" s="228"/>
      <c r="M42" s="228"/>
      <c r="N42" s="228"/>
      <c r="O42" s="228"/>
      <c r="P42" s="228"/>
      <c r="Q42" s="228"/>
      <c r="R42" s="228"/>
      <c r="S42" s="229"/>
    </row>
    <row r="43" spans="1:19" ht="24.75" hidden="1" customHeight="1" outlineLevel="1">
      <c r="A43" s="294"/>
      <c r="B43" s="295"/>
      <c r="C43" s="295"/>
      <c r="D43" s="296"/>
      <c r="E43" s="491" t="s">
        <v>232</v>
      </c>
      <c r="F43" s="492"/>
      <c r="G43" s="89" t="s">
        <v>233</v>
      </c>
      <c r="H43" s="88" t="s">
        <v>117</v>
      </c>
      <c r="I43" s="88" t="s">
        <v>234</v>
      </c>
      <c r="J43" s="90"/>
      <c r="K43" s="90" t="s">
        <v>3</v>
      </c>
      <c r="L43" s="91"/>
      <c r="M43" s="93" t="s">
        <v>235</v>
      </c>
      <c r="N43" s="94" t="s">
        <v>236</v>
      </c>
      <c r="O43" s="92"/>
      <c r="P43" s="90"/>
      <c r="Q43" s="90" t="s">
        <v>3</v>
      </c>
      <c r="R43" s="91"/>
      <c r="S43" s="230" t="s">
        <v>225</v>
      </c>
    </row>
    <row r="44" spans="1:19" ht="24.75" hidden="1" customHeight="1" outlineLevel="1">
      <c r="A44" s="294"/>
      <c r="B44" s="295"/>
      <c r="C44" s="295"/>
      <c r="D44" s="296"/>
      <c r="E44" s="493" t="s">
        <v>237</v>
      </c>
      <c r="F44" s="494"/>
      <c r="G44" s="231"/>
      <c r="H44" s="232" t="s">
        <v>238</v>
      </c>
      <c r="I44" s="233" t="s">
        <v>117</v>
      </c>
      <c r="J44" s="234"/>
      <c r="K44" s="235" t="s">
        <v>239</v>
      </c>
      <c r="L44" s="494" t="s">
        <v>240</v>
      </c>
      <c r="M44" s="494"/>
      <c r="N44" s="236"/>
      <c r="O44" s="237" t="s">
        <v>241</v>
      </c>
      <c r="P44" s="238"/>
      <c r="Q44" s="239"/>
      <c r="R44" s="240"/>
      <c r="S44" s="241"/>
    </row>
    <row r="45" spans="1:19" ht="24.75" hidden="1" customHeight="1" outlineLevel="1">
      <c r="A45" s="294"/>
      <c r="B45" s="295"/>
      <c r="C45" s="295"/>
      <c r="D45" s="296"/>
      <c r="E45" s="242" t="s">
        <v>284</v>
      </c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4"/>
    </row>
    <row r="46" spans="1:19" ht="24.75" hidden="1" customHeight="1" outlineLevel="1" thickBot="1">
      <c r="A46" s="304"/>
      <c r="B46" s="305"/>
      <c r="C46" s="305"/>
      <c r="D46" s="306"/>
      <c r="E46" s="245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7"/>
    </row>
    <row r="47" spans="1:19" ht="24" customHeight="1" collapsed="1" thickBot="1">
      <c r="A47" s="427" t="s">
        <v>244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</row>
    <row r="48" spans="1:19" ht="24.75" hidden="1" customHeight="1" outlineLevel="1">
      <c r="A48" s="307" t="s">
        <v>245</v>
      </c>
      <c r="B48" s="308"/>
      <c r="C48" s="308"/>
      <c r="D48" s="309"/>
      <c r="E48" s="58"/>
      <c r="F48" s="59" t="s">
        <v>213</v>
      </c>
      <c r="G48" s="59"/>
      <c r="H48" s="60"/>
      <c r="I48" s="59" t="s">
        <v>214</v>
      </c>
      <c r="J48" s="59"/>
      <c r="K48" s="60"/>
      <c r="L48" s="59" t="s">
        <v>215</v>
      </c>
      <c r="M48" s="59"/>
      <c r="N48" s="60"/>
      <c r="O48" s="59" t="s">
        <v>216</v>
      </c>
      <c r="P48" s="433"/>
      <c r="Q48" s="433"/>
      <c r="R48" s="433"/>
      <c r="S48" s="61" t="s">
        <v>121</v>
      </c>
    </row>
    <row r="49" spans="1:19" ht="24.75" hidden="1" customHeight="1" outlineLevel="1">
      <c r="A49" s="294"/>
      <c r="B49" s="295"/>
      <c r="C49" s="295"/>
      <c r="D49" s="296"/>
      <c r="E49" s="428" t="s">
        <v>217</v>
      </c>
      <c r="F49" s="429"/>
      <c r="G49" s="432"/>
      <c r="H49" s="432"/>
      <c r="I49" s="432"/>
      <c r="J49" s="432"/>
      <c r="K49" s="432"/>
      <c r="L49" s="432"/>
      <c r="M49" s="432"/>
      <c r="N49" s="432"/>
      <c r="O49" s="432"/>
      <c r="P49" s="430" t="s">
        <v>218</v>
      </c>
      <c r="Q49" s="430"/>
      <c r="R49" s="430"/>
      <c r="S49" s="431"/>
    </row>
    <row r="50" spans="1:19" ht="24.75" hidden="1" customHeight="1" outlineLevel="1">
      <c r="A50" s="294"/>
      <c r="B50" s="295"/>
      <c r="C50" s="295"/>
      <c r="D50" s="296"/>
      <c r="E50" s="428" t="s">
        <v>219</v>
      </c>
      <c r="F50" s="429"/>
      <c r="G50" s="432"/>
      <c r="H50" s="432"/>
      <c r="I50" s="432"/>
      <c r="J50" s="432"/>
      <c r="K50" s="432"/>
      <c r="L50" s="432"/>
      <c r="M50" s="432"/>
      <c r="N50" s="432"/>
      <c r="O50" s="432"/>
      <c r="P50" s="430" t="s">
        <v>220</v>
      </c>
      <c r="Q50" s="430"/>
      <c r="R50" s="430"/>
      <c r="S50" s="431"/>
    </row>
    <row r="51" spans="1:19" ht="24.75" hidden="1" customHeight="1" outlineLevel="1">
      <c r="A51" s="294"/>
      <c r="B51" s="295"/>
      <c r="C51" s="295"/>
      <c r="D51" s="296"/>
      <c r="E51" s="428" t="s">
        <v>221</v>
      </c>
      <c r="F51" s="429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521"/>
    </row>
    <row r="52" spans="1:19" ht="24.75" hidden="1" customHeight="1" outlineLevel="1">
      <c r="A52" s="294"/>
      <c r="B52" s="295"/>
      <c r="C52" s="295"/>
      <c r="D52" s="296"/>
      <c r="E52" s="522" t="s">
        <v>222</v>
      </c>
      <c r="F52" s="523"/>
      <c r="G52" s="523"/>
      <c r="H52" s="523"/>
      <c r="I52" s="506"/>
      <c r="J52" s="506"/>
      <c r="K52" s="506"/>
      <c r="L52" s="506"/>
      <c r="M52" s="506"/>
      <c r="N52" s="212" t="s">
        <v>223</v>
      </c>
      <c r="O52" s="524"/>
      <c r="P52" s="524"/>
      <c r="Q52" s="524"/>
      <c r="R52" s="524"/>
      <c r="S52" s="525"/>
    </row>
    <row r="53" spans="1:19" ht="24.75" hidden="1" customHeight="1" outlineLevel="1">
      <c r="A53" s="294"/>
      <c r="B53" s="295"/>
      <c r="C53" s="295"/>
      <c r="D53" s="296"/>
      <c r="E53" s="526" t="s">
        <v>224</v>
      </c>
      <c r="F53" s="527"/>
      <c r="G53" s="49"/>
      <c r="H53" s="214" t="s">
        <v>3</v>
      </c>
      <c r="I53" s="63"/>
      <c r="J53" s="211" t="s">
        <v>225</v>
      </c>
      <c r="K53" s="63"/>
      <c r="L53" s="211" t="s">
        <v>226</v>
      </c>
      <c r="M53" s="64" t="s">
        <v>116</v>
      </c>
      <c r="N53" s="47"/>
      <c r="O53" s="211" t="s">
        <v>3</v>
      </c>
      <c r="P53" s="48"/>
      <c r="Q53" s="15" t="s">
        <v>225</v>
      </c>
      <c r="R53" s="48"/>
      <c r="S53" s="16" t="s">
        <v>5</v>
      </c>
    </row>
    <row r="54" spans="1:19" ht="24.75" hidden="1" customHeight="1" outlineLevel="1">
      <c r="A54" s="294"/>
      <c r="B54" s="295"/>
      <c r="C54" s="295"/>
      <c r="D54" s="296"/>
      <c r="E54" s="17"/>
      <c r="F54" s="18" t="s">
        <v>227</v>
      </c>
      <c r="G54" s="47"/>
      <c r="H54" s="211" t="s">
        <v>3</v>
      </c>
      <c r="I54" s="47"/>
      <c r="J54" s="213" t="s">
        <v>228</v>
      </c>
      <c r="K54" s="211" t="s">
        <v>121</v>
      </c>
      <c r="L54" s="211"/>
      <c r="M54" s="211"/>
      <c r="N54" s="15"/>
      <c r="O54" s="15"/>
      <c r="P54" s="15"/>
      <c r="Q54" s="15"/>
      <c r="R54" s="15"/>
      <c r="S54" s="16"/>
    </row>
    <row r="55" spans="1:19" ht="24.75" hidden="1" customHeight="1" outlineLevel="1">
      <c r="A55" s="294"/>
      <c r="B55" s="295"/>
      <c r="C55" s="295"/>
      <c r="D55" s="296"/>
      <c r="E55" s="104" t="s">
        <v>229</v>
      </c>
      <c r="F55" s="105"/>
      <c r="G55" s="106"/>
      <c r="H55" s="528"/>
      <c r="I55" s="528"/>
      <c r="J55" s="528"/>
      <c r="K55" s="107" t="s">
        <v>230</v>
      </c>
      <c r="L55" s="108"/>
      <c r="M55" s="107"/>
      <c r="N55" s="98"/>
      <c r="O55" s="109" t="s">
        <v>231</v>
      </c>
      <c r="P55" s="529"/>
      <c r="Q55" s="529"/>
      <c r="R55" s="529"/>
      <c r="S55" s="99" t="s">
        <v>139</v>
      </c>
    </row>
    <row r="56" spans="1:19" ht="24.75" hidden="1" customHeight="1" outlineLevel="1">
      <c r="A56" s="294"/>
      <c r="B56" s="295"/>
      <c r="C56" s="295"/>
      <c r="D56" s="296"/>
      <c r="E56" s="489" t="s">
        <v>285</v>
      </c>
      <c r="F56" s="490"/>
      <c r="G56" s="490"/>
      <c r="H56" s="490"/>
      <c r="I56" s="490"/>
      <c r="J56" s="226"/>
      <c r="K56" s="227" t="s">
        <v>283</v>
      </c>
      <c r="L56" s="228"/>
      <c r="M56" s="228"/>
      <c r="N56" s="228"/>
      <c r="O56" s="228"/>
      <c r="P56" s="228"/>
      <c r="Q56" s="228"/>
      <c r="R56" s="228"/>
      <c r="S56" s="229"/>
    </row>
    <row r="57" spans="1:19" ht="24.75" hidden="1" customHeight="1" outlineLevel="1">
      <c r="A57" s="294"/>
      <c r="B57" s="295"/>
      <c r="C57" s="295"/>
      <c r="D57" s="296"/>
      <c r="E57" s="491" t="s">
        <v>232</v>
      </c>
      <c r="F57" s="492"/>
      <c r="G57" s="89" t="s">
        <v>233</v>
      </c>
      <c r="H57" s="88" t="s">
        <v>117</v>
      </c>
      <c r="I57" s="88" t="s">
        <v>234</v>
      </c>
      <c r="J57" s="90"/>
      <c r="K57" s="90" t="s">
        <v>3</v>
      </c>
      <c r="L57" s="91"/>
      <c r="M57" s="93" t="s">
        <v>235</v>
      </c>
      <c r="N57" s="94" t="s">
        <v>236</v>
      </c>
      <c r="O57" s="92"/>
      <c r="P57" s="90"/>
      <c r="Q57" s="90" t="s">
        <v>3</v>
      </c>
      <c r="R57" s="91"/>
      <c r="S57" s="230" t="s">
        <v>225</v>
      </c>
    </row>
    <row r="58" spans="1:19" ht="24.75" hidden="1" customHeight="1" outlineLevel="1">
      <c r="A58" s="294"/>
      <c r="B58" s="295"/>
      <c r="C58" s="295"/>
      <c r="D58" s="296"/>
      <c r="E58" s="493" t="s">
        <v>237</v>
      </c>
      <c r="F58" s="494"/>
      <c r="G58" s="231"/>
      <c r="H58" s="232" t="s">
        <v>238</v>
      </c>
      <c r="I58" s="233" t="s">
        <v>117</v>
      </c>
      <c r="J58" s="234"/>
      <c r="K58" s="235" t="s">
        <v>239</v>
      </c>
      <c r="L58" s="494" t="s">
        <v>240</v>
      </c>
      <c r="M58" s="494"/>
      <c r="N58" s="236"/>
      <c r="O58" s="237" t="s">
        <v>241</v>
      </c>
      <c r="P58" s="238"/>
      <c r="Q58" s="239"/>
      <c r="R58" s="240"/>
      <c r="S58" s="241"/>
    </row>
    <row r="59" spans="1:19" ht="24.75" hidden="1" customHeight="1" outlineLevel="1">
      <c r="A59" s="294"/>
      <c r="B59" s="295"/>
      <c r="C59" s="295"/>
      <c r="D59" s="296"/>
      <c r="E59" s="242" t="s">
        <v>284</v>
      </c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4"/>
    </row>
    <row r="60" spans="1:19" ht="24.75" hidden="1" customHeight="1" outlineLevel="1" thickBot="1">
      <c r="A60" s="304"/>
      <c r="B60" s="305"/>
      <c r="C60" s="305"/>
      <c r="D60" s="306"/>
      <c r="E60" s="245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7"/>
    </row>
    <row r="61" spans="1:19" ht="24" customHeight="1" collapsed="1" thickBot="1">
      <c r="A61" s="427" t="s">
        <v>246</v>
      </c>
      <c r="B61" s="427"/>
      <c r="C61" s="427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7"/>
      <c r="O61" s="427"/>
      <c r="P61" s="427"/>
      <c r="Q61" s="427"/>
      <c r="R61" s="427"/>
      <c r="S61" s="427"/>
    </row>
    <row r="62" spans="1:19" ht="24.75" hidden="1" customHeight="1" outlineLevel="1">
      <c r="A62" s="307" t="s">
        <v>247</v>
      </c>
      <c r="B62" s="308"/>
      <c r="C62" s="308"/>
      <c r="D62" s="309"/>
      <c r="E62" s="58"/>
      <c r="F62" s="59" t="s">
        <v>213</v>
      </c>
      <c r="G62" s="59"/>
      <c r="H62" s="60"/>
      <c r="I62" s="59" t="s">
        <v>214</v>
      </c>
      <c r="J62" s="59"/>
      <c r="K62" s="60"/>
      <c r="L62" s="59" t="s">
        <v>215</v>
      </c>
      <c r="M62" s="59"/>
      <c r="N62" s="60"/>
      <c r="O62" s="59" t="s">
        <v>216</v>
      </c>
      <c r="P62" s="433"/>
      <c r="Q62" s="433"/>
      <c r="R62" s="433"/>
      <c r="S62" s="61" t="s">
        <v>121</v>
      </c>
    </row>
    <row r="63" spans="1:19" ht="24.75" hidden="1" customHeight="1" outlineLevel="1">
      <c r="A63" s="294"/>
      <c r="B63" s="295"/>
      <c r="C63" s="295"/>
      <c r="D63" s="296"/>
      <c r="E63" s="428" t="s">
        <v>217</v>
      </c>
      <c r="F63" s="429"/>
      <c r="G63" s="432"/>
      <c r="H63" s="432"/>
      <c r="I63" s="432"/>
      <c r="J63" s="432"/>
      <c r="K63" s="432"/>
      <c r="L63" s="432"/>
      <c r="M63" s="432"/>
      <c r="N63" s="432"/>
      <c r="O63" s="432"/>
      <c r="P63" s="430" t="s">
        <v>218</v>
      </c>
      <c r="Q63" s="430"/>
      <c r="R63" s="430"/>
      <c r="S63" s="431"/>
    </row>
    <row r="64" spans="1:19" ht="24.75" hidden="1" customHeight="1" outlineLevel="1">
      <c r="A64" s="294"/>
      <c r="B64" s="295"/>
      <c r="C64" s="295"/>
      <c r="D64" s="296"/>
      <c r="E64" s="428" t="s">
        <v>219</v>
      </c>
      <c r="F64" s="429"/>
      <c r="G64" s="432"/>
      <c r="H64" s="432"/>
      <c r="I64" s="432"/>
      <c r="J64" s="432"/>
      <c r="K64" s="432"/>
      <c r="L64" s="432"/>
      <c r="M64" s="432"/>
      <c r="N64" s="432"/>
      <c r="O64" s="432"/>
      <c r="P64" s="430" t="s">
        <v>220</v>
      </c>
      <c r="Q64" s="430"/>
      <c r="R64" s="430"/>
      <c r="S64" s="431"/>
    </row>
    <row r="65" spans="1:19" ht="24.75" hidden="1" customHeight="1" outlineLevel="1">
      <c r="A65" s="294"/>
      <c r="B65" s="295"/>
      <c r="C65" s="295"/>
      <c r="D65" s="296"/>
      <c r="E65" s="428" t="s">
        <v>221</v>
      </c>
      <c r="F65" s="429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521"/>
    </row>
    <row r="66" spans="1:19" ht="24.75" hidden="1" customHeight="1" outlineLevel="1">
      <c r="A66" s="294"/>
      <c r="B66" s="295"/>
      <c r="C66" s="295"/>
      <c r="D66" s="296"/>
      <c r="E66" s="522" t="s">
        <v>222</v>
      </c>
      <c r="F66" s="523"/>
      <c r="G66" s="523"/>
      <c r="H66" s="523"/>
      <c r="I66" s="506"/>
      <c r="J66" s="506"/>
      <c r="K66" s="506"/>
      <c r="L66" s="506"/>
      <c r="M66" s="506"/>
      <c r="N66" s="212" t="s">
        <v>223</v>
      </c>
      <c r="O66" s="524"/>
      <c r="P66" s="524"/>
      <c r="Q66" s="524"/>
      <c r="R66" s="524"/>
      <c r="S66" s="525"/>
    </row>
    <row r="67" spans="1:19" ht="24.75" hidden="1" customHeight="1" outlineLevel="1">
      <c r="A67" s="294"/>
      <c r="B67" s="295"/>
      <c r="C67" s="295"/>
      <c r="D67" s="296"/>
      <c r="E67" s="526" t="s">
        <v>224</v>
      </c>
      <c r="F67" s="527"/>
      <c r="G67" s="49"/>
      <c r="H67" s="214" t="s">
        <v>3</v>
      </c>
      <c r="I67" s="63"/>
      <c r="J67" s="211" t="s">
        <v>225</v>
      </c>
      <c r="K67" s="63"/>
      <c r="L67" s="211" t="s">
        <v>226</v>
      </c>
      <c r="M67" s="64" t="s">
        <v>116</v>
      </c>
      <c r="N67" s="47"/>
      <c r="O67" s="211" t="s">
        <v>3</v>
      </c>
      <c r="P67" s="48"/>
      <c r="Q67" s="15" t="s">
        <v>225</v>
      </c>
      <c r="R67" s="48"/>
      <c r="S67" s="16" t="s">
        <v>5</v>
      </c>
    </row>
    <row r="68" spans="1:19" ht="24.75" hidden="1" customHeight="1" outlineLevel="1">
      <c r="A68" s="294"/>
      <c r="B68" s="295"/>
      <c r="C68" s="295"/>
      <c r="D68" s="296"/>
      <c r="E68" s="17"/>
      <c r="F68" s="18" t="s">
        <v>227</v>
      </c>
      <c r="G68" s="47"/>
      <c r="H68" s="211" t="s">
        <v>3</v>
      </c>
      <c r="I68" s="47"/>
      <c r="J68" s="213" t="s">
        <v>228</v>
      </c>
      <c r="K68" s="211" t="s">
        <v>121</v>
      </c>
      <c r="L68" s="211"/>
      <c r="M68" s="211"/>
      <c r="N68" s="15"/>
      <c r="O68" s="15"/>
      <c r="P68" s="15"/>
      <c r="Q68" s="15"/>
      <c r="R68" s="15"/>
      <c r="S68" s="16"/>
    </row>
    <row r="69" spans="1:19" ht="24.75" hidden="1" customHeight="1" outlineLevel="1">
      <c r="A69" s="294"/>
      <c r="B69" s="295"/>
      <c r="C69" s="295"/>
      <c r="D69" s="296"/>
      <c r="E69" s="104" t="s">
        <v>229</v>
      </c>
      <c r="F69" s="105"/>
      <c r="G69" s="106"/>
      <c r="H69" s="528"/>
      <c r="I69" s="528"/>
      <c r="J69" s="528"/>
      <c r="K69" s="107" t="s">
        <v>230</v>
      </c>
      <c r="L69" s="108"/>
      <c r="M69" s="107"/>
      <c r="N69" s="98"/>
      <c r="O69" s="109" t="s">
        <v>231</v>
      </c>
      <c r="P69" s="529"/>
      <c r="Q69" s="529"/>
      <c r="R69" s="529"/>
      <c r="S69" s="99" t="s">
        <v>139</v>
      </c>
    </row>
    <row r="70" spans="1:19" ht="24.75" hidden="1" customHeight="1" outlineLevel="1">
      <c r="A70" s="294"/>
      <c r="B70" s="295"/>
      <c r="C70" s="295"/>
      <c r="D70" s="296"/>
      <c r="E70" s="489" t="s">
        <v>285</v>
      </c>
      <c r="F70" s="490"/>
      <c r="G70" s="490"/>
      <c r="H70" s="490"/>
      <c r="I70" s="490"/>
      <c r="J70" s="226"/>
      <c r="K70" s="227" t="s">
        <v>283</v>
      </c>
      <c r="L70" s="228"/>
      <c r="M70" s="228"/>
      <c r="N70" s="228"/>
      <c r="O70" s="228"/>
      <c r="P70" s="228"/>
      <c r="Q70" s="228"/>
      <c r="R70" s="228"/>
      <c r="S70" s="229"/>
    </row>
    <row r="71" spans="1:19" ht="24.75" hidden="1" customHeight="1" outlineLevel="1">
      <c r="A71" s="294"/>
      <c r="B71" s="295"/>
      <c r="C71" s="295"/>
      <c r="D71" s="296"/>
      <c r="E71" s="491" t="s">
        <v>232</v>
      </c>
      <c r="F71" s="492"/>
      <c r="G71" s="89" t="s">
        <v>233</v>
      </c>
      <c r="H71" s="88" t="s">
        <v>117</v>
      </c>
      <c r="I71" s="88" t="s">
        <v>234</v>
      </c>
      <c r="J71" s="90"/>
      <c r="K71" s="90" t="s">
        <v>3</v>
      </c>
      <c r="L71" s="91"/>
      <c r="M71" s="93" t="s">
        <v>235</v>
      </c>
      <c r="N71" s="94" t="s">
        <v>236</v>
      </c>
      <c r="O71" s="92"/>
      <c r="P71" s="90"/>
      <c r="Q71" s="90" t="s">
        <v>3</v>
      </c>
      <c r="R71" s="91"/>
      <c r="S71" s="230" t="s">
        <v>225</v>
      </c>
    </row>
    <row r="72" spans="1:19" ht="24.75" hidden="1" customHeight="1" outlineLevel="1">
      <c r="A72" s="294"/>
      <c r="B72" s="295"/>
      <c r="C72" s="295"/>
      <c r="D72" s="296"/>
      <c r="E72" s="493" t="s">
        <v>237</v>
      </c>
      <c r="F72" s="494"/>
      <c r="G72" s="231"/>
      <c r="H72" s="232" t="s">
        <v>238</v>
      </c>
      <c r="I72" s="233" t="s">
        <v>117</v>
      </c>
      <c r="J72" s="234"/>
      <c r="K72" s="235" t="s">
        <v>239</v>
      </c>
      <c r="L72" s="494" t="s">
        <v>240</v>
      </c>
      <c r="M72" s="494"/>
      <c r="N72" s="236"/>
      <c r="O72" s="237" t="s">
        <v>241</v>
      </c>
      <c r="P72" s="238"/>
      <c r="Q72" s="239"/>
      <c r="R72" s="240"/>
      <c r="S72" s="241"/>
    </row>
    <row r="73" spans="1:19" ht="24.75" hidden="1" customHeight="1" outlineLevel="1">
      <c r="A73" s="294"/>
      <c r="B73" s="295"/>
      <c r="C73" s="295"/>
      <c r="D73" s="296"/>
      <c r="E73" s="242" t="s">
        <v>284</v>
      </c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4"/>
    </row>
    <row r="74" spans="1:19" ht="24.75" hidden="1" customHeight="1" outlineLevel="1" thickBot="1">
      <c r="A74" s="304"/>
      <c r="B74" s="305"/>
      <c r="C74" s="305"/>
      <c r="D74" s="306"/>
      <c r="E74" s="245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7"/>
    </row>
    <row r="75" spans="1:19" ht="24" customHeight="1" collapsed="1" thickBot="1">
      <c r="A75" s="427" t="s">
        <v>248</v>
      </c>
      <c r="B75" s="427"/>
      <c r="C75" s="427"/>
      <c r="D75" s="427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</row>
    <row r="76" spans="1:19" ht="24.75" hidden="1" customHeight="1" outlineLevel="2">
      <c r="A76" s="307" t="s">
        <v>249</v>
      </c>
      <c r="B76" s="308"/>
      <c r="C76" s="308"/>
      <c r="D76" s="309"/>
      <c r="E76" s="58"/>
      <c r="F76" s="59" t="s">
        <v>213</v>
      </c>
      <c r="G76" s="59"/>
      <c r="H76" s="60"/>
      <c r="I76" s="59" t="s">
        <v>214</v>
      </c>
      <c r="J76" s="59"/>
      <c r="K76" s="60"/>
      <c r="L76" s="59" t="s">
        <v>215</v>
      </c>
      <c r="M76" s="59"/>
      <c r="N76" s="60"/>
      <c r="O76" s="59" t="s">
        <v>216</v>
      </c>
      <c r="P76" s="433"/>
      <c r="Q76" s="433"/>
      <c r="R76" s="433"/>
      <c r="S76" s="61" t="s">
        <v>121</v>
      </c>
    </row>
    <row r="77" spans="1:19" ht="24.75" hidden="1" customHeight="1" outlineLevel="2">
      <c r="A77" s="294"/>
      <c r="B77" s="295"/>
      <c r="C77" s="295"/>
      <c r="D77" s="296"/>
      <c r="E77" s="428" t="s">
        <v>217</v>
      </c>
      <c r="F77" s="429"/>
      <c r="G77" s="432"/>
      <c r="H77" s="432"/>
      <c r="I77" s="432"/>
      <c r="J77" s="432"/>
      <c r="K77" s="432"/>
      <c r="L77" s="432"/>
      <c r="M77" s="432"/>
      <c r="N77" s="432"/>
      <c r="O77" s="432"/>
      <c r="P77" s="430" t="s">
        <v>218</v>
      </c>
      <c r="Q77" s="430"/>
      <c r="R77" s="430"/>
      <c r="S77" s="431"/>
    </row>
    <row r="78" spans="1:19" ht="24.75" hidden="1" customHeight="1" outlineLevel="2">
      <c r="A78" s="294"/>
      <c r="B78" s="295"/>
      <c r="C78" s="295"/>
      <c r="D78" s="296"/>
      <c r="E78" s="428" t="s">
        <v>219</v>
      </c>
      <c r="F78" s="429"/>
      <c r="G78" s="432"/>
      <c r="H78" s="432"/>
      <c r="I78" s="432"/>
      <c r="J78" s="432"/>
      <c r="K78" s="432"/>
      <c r="L78" s="432"/>
      <c r="M78" s="432"/>
      <c r="N78" s="432"/>
      <c r="O78" s="432"/>
      <c r="P78" s="430" t="s">
        <v>220</v>
      </c>
      <c r="Q78" s="430"/>
      <c r="R78" s="430"/>
      <c r="S78" s="431"/>
    </row>
    <row r="79" spans="1:19" ht="24.75" hidden="1" customHeight="1" outlineLevel="2">
      <c r="A79" s="294"/>
      <c r="B79" s="295"/>
      <c r="C79" s="295"/>
      <c r="D79" s="296"/>
      <c r="E79" s="428" t="s">
        <v>221</v>
      </c>
      <c r="F79" s="429"/>
      <c r="G79" s="432"/>
      <c r="H79" s="432"/>
      <c r="I79" s="432"/>
      <c r="J79" s="432"/>
      <c r="K79" s="432"/>
      <c r="L79" s="432"/>
      <c r="M79" s="432"/>
      <c r="N79" s="432"/>
      <c r="O79" s="432"/>
      <c r="P79" s="432"/>
      <c r="Q79" s="432"/>
      <c r="R79" s="432"/>
      <c r="S79" s="521"/>
    </row>
    <row r="80" spans="1:19" ht="24.75" hidden="1" customHeight="1" outlineLevel="2">
      <c r="A80" s="294"/>
      <c r="B80" s="295"/>
      <c r="C80" s="295"/>
      <c r="D80" s="296"/>
      <c r="E80" s="522" t="s">
        <v>222</v>
      </c>
      <c r="F80" s="523"/>
      <c r="G80" s="523"/>
      <c r="H80" s="523"/>
      <c r="I80" s="506"/>
      <c r="J80" s="506"/>
      <c r="K80" s="506"/>
      <c r="L80" s="506"/>
      <c r="M80" s="506"/>
      <c r="N80" s="212" t="s">
        <v>223</v>
      </c>
      <c r="O80" s="524"/>
      <c r="P80" s="524"/>
      <c r="Q80" s="524"/>
      <c r="R80" s="524"/>
      <c r="S80" s="525"/>
    </row>
    <row r="81" spans="1:25" ht="24.75" hidden="1" customHeight="1" outlineLevel="2">
      <c r="A81" s="294"/>
      <c r="B81" s="295"/>
      <c r="C81" s="295"/>
      <c r="D81" s="296"/>
      <c r="E81" s="526" t="s">
        <v>224</v>
      </c>
      <c r="F81" s="527"/>
      <c r="G81" s="49"/>
      <c r="H81" s="214" t="s">
        <v>3</v>
      </c>
      <c r="I81" s="63"/>
      <c r="J81" s="211" t="s">
        <v>225</v>
      </c>
      <c r="K81" s="63"/>
      <c r="L81" s="211" t="s">
        <v>226</v>
      </c>
      <c r="M81" s="64" t="s">
        <v>116</v>
      </c>
      <c r="N81" s="47"/>
      <c r="O81" s="211" t="s">
        <v>3</v>
      </c>
      <c r="P81" s="48"/>
      <c r="Q81" s="15" t="s">
        <v>225</v>
      </c>
      <c r="R81" s="48"/>
      <c r="S81" s="16" t="s">
        <v>5</v>
      </c>
    </row>
    <row r="82" spans="1:25" ht="24.75" hidden="1" customHeight="1" outlineLevel="2">
      <c r="A82" s="294"/>
      <c r="B82" s="295"/>
      <c r="C82" s="295"/>
      <c r="D82" s="296"/>
      <c r="E82" s="17"/>
      <c r="F82" s="18" t="s">
        <v>227</v>
      </c>
      <c r="G82" s="47"/>
      <c r="H82" s="211" t="s">
        <v>3</v>
      </c>
      <c r="I82" s="47"/>
      <c r="J82" s="213" t="s">
        <v>228</v>
      </c>
      <c r="K82" s="211" t="s">
        <v>121</v>
      </c>
      <c r="L82" s="211"/>
      <c r="M82" s="211"/>
      <c r="N82" s="15"/>
      <c r="O82" s="15"/>
      <c r="P82" s="15"/>
      <c r="Q82" s="15"/>
      <c r="R82" s="15"/>
      <c r="S82" s="16"/>
    </row>
    <row r="83" spans="1:25" ht="24.75" hidden="1" customHeight="1" outlineLevel="2">
      <c r="A83" s="294"/>
      <c r="B83" s="295"/>
      <c r="C83" s="295"/>
      <c r="D83" s="296"/>
      <c r="E83" s="104" t="s">
        <v>229</v>
      </c>
      <c r="F83" s="105"/>
      <c r="G83" s="106"/>
      <c r="H83" s="528"/>
      <c r="I83" s="528"/>
      <c r="J83" s="528"/>
      <c r="K83" s="107" t="s">
        <v>230</v>
      </c>
      <c r="L83" s="108"/>
      <c r="M83" s="107"/>
      <c r="N83" s="98"/>
      <c r="O83" s="109" t="s">
        <v>231</v>
      </c>
      <c r="P83" s="529"/>
      <c r="Q83" s="529"/>
      <c r="R83" s="529"/>
      <c r="S83" s="99" t="s">
        <v>139</v>
      </c>
    </row>
    <row r="84" spans="1:25" ht="24.75" hidden="1" customHeight="1" outlineLevel="2">
      <c r="A84" s="294"/>
      <c r="B84" s="295"/>
      <c r="C84" s="295"/>
      <c r="D84" s="296"/>
      <c r="E84" s="489" t="s">
        <v>285</v>
      </c>
      <c r="F84" s="490"/>
      <c r="G84" s="490"/>
      <c r="H84" s="490"/>
      <c r="I84" s="490"/>
      <c r="J84" s="226"/>
      <c r="K84" s="227" t="s">
        <v>283</v>
      </c>
      <c r="L84" s="228"/>
      <c r="M84" s="228"/>
      <c r="N84" s="228"/>
      <c r="O84" s="228"/>
      <c r="P84" s="228"/>
      <c r="Q84" s="228"/>
      <c r="R84" s="228"/>
      <c r="S84" s="229"/>
    </row>
    <row r="85" spans="1:25" ht="24.75" hidden="1" customHeight="1" outlineLevel="2">
      <c r="A85" s="294"/>
      <c r="B85" s="295"/>
      <c r="C85" s="295"/>
      <c r="D85" s="296"/>
      <c r="E85" s="491" t="s">
        <v>232</v>
      </c>
      <c r="F85" s="492"/>
      <c r="G85" s="89" t="s">
        <v>233</v>
      </c>
      <c r="H85" s="88" t="s">
        <v>117</v>
      </c>
      <c r="I85" s="88" t="s">
        <v>234</v>
      </c>
      <c r="J85" s="90"/>
      <c r="K85" s="90" t="s">
        <v>3</v>
      </c>
      <c r="L85" s="91"/>
      <c r="M85" s="93" t="s">
        <v>235</v>
      </c>
      <c r="N85" s="94" t="s">
        <v>236</v>
      </c>
      <c r="O85" s="92"/>
      <c r="P85" s="90"/>
      <c r="Q85" s="90" t="s">
        <v>3</v>
      </c>
      <c r="R85" s="91"/>
      <c r="S85" s="230" t="s">
        <v>225</v>
      </c>
    </row>
    <row r="86" spans="1:25" ht="24.75" hidden="1" customHeight="1" outlineLevel="2">
      <c r="A86" s="294"/>
      <c r="B86" s="295"/>
      <c r="C86" s="295"/>
      <c r="D86" s="296"/>
      <c r="E86" s="493" t="s">
        <v>237</v>
      </c>
      <c r="F86" s="494"/>
      <c r="G86" s="231"/>
      <c r="H86" s="232" t="s">
        <v>238</v>
      </c>
      <c r="I86" s="233" t="s">
        <v>117</v>
      </c>
      <c r="J86" s="234"/>
      <c r="K86" s="235" t="s">
        <v>239</v>
      </c>
      <c r="L86" s="494" t="s">
        <v>240</v>
      </c>
      <c r="M86" s="494"/>
      <c r="N86" s="236"/>
      <c r="O86" s="237" t="s">
        <v>241</v>
      </c>
      <c r="P86" s="238"/>
      <c r="Q86" s="239"/>
      <c r="R86" s="240"/>
      <c r="S86" s="241"/>
    </row>
    <row r="87" spans="1:25" ht="24.75" hidden="1" customHeight="1" outlineLevel="2">
      <c r="A87" s="294"/>
      <c r="B87" s="295"/>
      <c r="C87" s="295"/>
      <c r="D87" s="296"/>
      <c r="E87" s="242" t="s">
        <v>284</v>
      </c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4"/>
    </row>
    <row r="88" spans="1:25" ht="24.75" hidden="1" customHeight="1" outlineLevel="2" thickBot="1">
      <c r="A88" s="304"/>
      <c r="B88" s="305"/>
      <c r="C88" s="305"/>
      <c r="D88" s="306"/>
      <c r="E88" s="245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7"/>
    </row>
    <row r="89" spans="1:25" ht="24.75" customHeight="1" collapsed="1" thickTop="1" thickBot="1">
      <c r="A89" s="444" t="s">
        <v>250</v>
      </c>
      <c r="B89" s="445"/>
      <c r="C89" s="445"/>
      <c r="D89" s="446"/>
      <c r="E89" s="447"/>
      <c r="F89" s="448"/>
      <c r="G89" s="449">
        <f>P27+P41+P55+P69+P83</f>
        <v>0</v>
      </c>
      <c r="H89" s="449"/>
      <c r="I89" s="449"/>
      <c r="J89" s="31" t="s">
        <v>139</v>
      </c>
      <c r="K89" s="31"/>
      <c r="L89" s="31"/>
      <c r="M89" s="32"/>
      <c r="N89" s="53"/>
      <c r="O89" s="53"/>
      <c r="P89" s="53"/>
      <c r="Q89" s="65"/>
      <c r="R89" s="450"/>
      <c r="S89" s="451"/>
    </row>
    <row r="90" spans="1:25" s="41" customFormat="1" ht="24.75" customHeight="1" thickBot="1">
      <c r="A90" s="222">
        <v>2025</v>
      </c>
      <c r="B90" s="443" t="s">
        <v>251</v>
      </c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0"/>
      <c r="U90" s="40"/>
      <c r="V90" s="40"/>
      <c r="W90" s="40"/>
    </row>
    <row r="91" spans="1:25" ht="24.75" customHeight="1">
      <c r="A91" s="223">
        <f>A90</f>
        <v>2025</v>
      </c>
      <c r="B91" s="454" t="s">
        <v>252</v>
      </c>
      <c r="C91" s="454"/>
      <c r="D91" s="455"/>
      <c r="E91" s="452" t="str">
        <f>IF(T91+1=1,"",T91+1)</f>
        <v/>
      </c>
      <c r="F91" s="453"/>
      <c r="G91" s="20" t="s">
        <v>228</v>
      </c>
      <c r="H91" s="20"/>
      <c r="I91" s="116" t="s">
        <v>253</v>
      </c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19">
        <f>DATEDIF(研究教員!E28,研究教員!I28,"M")</f>
        <v>0</v>
      </c>
      <c r="U91" s="19"/>
      <c r="V91" s="7"/>
      <c r="W91" s="36"/>
    </row>
    <row r="92" spans="1:25" ht="24.75" customHeight="1">
      <c r="A92" s="459" t="s">
        <v>254</v>
      </c>
      <c r="B92" s="460"/>
      <c r="C92" s="460"/>
      <c r="D92" s="461"/>
      <c r="E92" s="66" t="s">
        <v>255</v>
      </c>
      <c r="F92" s="468" t="e">
        <f>F94</f>
        <v>#N/A</v>
      </c>
      <c r="G92" s="468"/>
      <c r="H92" s="468"/>
      <c r="I92" s="470" t="s">
        <v>256</v>
      </c>
      <c r="J92" s="470"/>
      <c r="K92" s="456" t="s">
        <v>257</v>
      </c>
      <c r="L92" s="456"/>
      <c r="M92" s="456"/>
      <c r="N92" s="456"/>
      <c r="O92" s="456"/>
      <c r="P92" s="456"/>
      <c r="Q92" s="456"/>
      <c r="R92" s="457">
        <f>研究教員!K36</f>
        <v>0</v>
      </c>
      <c r="S92" s="458"/>
      <c r="V92" s="37"/>
      <c r="W92" s="38"/>
    </row>
    <row r="93" spans="1:25" ht="24.75" customHeight="1">
      <c r="A93" s="462"/>
      <c r="B93" s="463"/>
      <c r="C93" s="463"/>
      <c r="D93" s="464"/>
      <c r="E93" s="67" t="s">
        <v>11</v>
      </c>
      <c r="F93" s="468" t="e">
        <f>研究教員!Q36</f>
        <v>#N/A</v>
      </c>
      <c r="G93" s="468"/>
      <c r="H93" s="468"/>
      <c r="I93" s="469" t="s">
        <v>139</v>
      </c>
      <c r="J93" s="469"/>
      <c r="K93" s="23"/>
      <c r="L93" s="23"/>
      <c r="M93" s="23"/>
      <c r="N93" s="68"/>
      <c r="O93" s="68"/>
      <c r="P93" s="68"/>
      <c r="Q93" s="23"/>
      <c r="R93" s="23"/>
      <c r="S93" s="69"/>
      <c r="V93" s="37"/>
      <c r="W93" s="39"/>
      <c r="Y93" s="33"/>
    </row>
    <row r="94" spans="1:25" ht="24.75" customHeight="1">
      <c r="A94" s="465"/>
      <c r="B94" s="466"/>
      <c r="C94" s="466"/>
      <c r="D94" s="467"/>
      <c r="E94" s="70" t="s">
        <v>258</v>
      </c>
      <c r="F94" s="468" t="e">
        <f>F93*E91</f>
        <v>#N/A</v>
      </c>
      <c r="G94" s="468"/>
      <c r="H94" s="468"/>
      <c r="I94" s="62" t="s">
        <v>259</v>
      </c>
      <c r="J94" s="54"/>
      <c r="K94" s="54"/>
      <c r="L94" s="54"/>
      <c r="M94" s="54"/>
      <c r="N94" s="54"/>
      <c r="O94" s="54"/>
      <c r="P94" s="54"/>
      <c r="Q94" s="54"/>
      <c r="R94" s="54"/>
      <c r="S94" s="71"/>
      <c r="V94" s="37"/>
      <c r="W94" s="38"/>
    </row>
    <row r="95" spans="1:25" ht="24.75" customHeight="1">
      <c r="A95" s="439" t="s">
        <v>260</v>
      </c>
      <c r="B95" s="440"/>
      <c r="C95" s="440"/>
      <c r="D95" s="441"/>
      <c r="E95" s="52"/>
      <c r="F95" s="442" t="e">
        <f>F94*0.2</f>
        <v>#N/A</v>
      </c>
      <c r="G95" s="442"/>
      <c r="H95" s="442"/>
      <c r="I95" s="96" t="s">
        <v>139</v>
      </c>
      <c r="J95" s="115" t="s">
        <v>261</v>
      </c>
      <c r="K95" s="111"/>
      <c r="L95" s="111"/>
      <c r="M95" s="112"/>
      <c r="N95" s="113"/>
      <c r="O95" s="111"/>
      <c r="P95" s="111"/>
      <c r="Q95" s="111"/>
      <c r="R95" s="111"/>
      <c r="S95" s="114"/>
      <c r="V95" s="37"/>
      <c r="W95" s="38"/>
    </row>
    <row r="96" spans="1:25" ht="24.75" customHeight="1" thickBot="1">
      <c r="A96" s="434" t="s">
        <v>262</v>
      </c>
      <c r="B96" s="435"/>
      <c r="C96" s="435"/>
      <c r="D96" s="436"/>
      <c r="E96" s="35"/>
      <c r="F96" s="437" t="e">
        <f>SUM(F94:H95)</f>
        <v>#N/A</v>
      </c>
      <c r="G96" s="438"/>
      <c r="H96" s="438"/>
      <c r="I96" s="72" t="s">
        <v>139</v>
      </c>
      <c r="J96" s="73"/>
      <c r="K96" s="73"/>
      <c r="L96" s="73"/>
      <c r="M96" s="73"/>
      <c r="N96" s="73"/>
      <c r="O96" s="73"/>
      <c r="P96" s="73"/>
      <c r="Q96" s="73"/>
      <c r="R96" s="73"/>
      <c r="S96" s="74"/>
      <c r="V96" s="37"/>
      <c r="W96" s="38"/>
    </row>
    <row r="97" spans="1:20" ht="19.5" customHeight="1">
      <c r="A97" s="221" t="s">
        <v>286</v>
      </c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75"/>
      <c r="P97" s="75"/>
      <c r="Q97" s="224"/>
      <c r="R97" s="221"/>
      <c r="S97" s="219" t="str">
        <f>研究教員!S65</f>
        <v>研究部　2024.10</v>
      </c>
      <c r="T97" s="225"/>
    </row>
    <row r="98" spans="1:20" ht="19.5" customHeight="1">
      <c r="E98" s="10"/>
    </row>
  </sheetData>
  <sheetProtection selectLockedCells="1"/>
  <mergeCells count="162">
    <mergeCell ref="H69:J69"/>
    <mergeCell ref="P69:R69"/>
    <mergeCell ref="E70:I70"/>
    <mergeCell ref="E71:F71"/>
    <mergeCell ref="E72:F72"/>
    <mergeCell ref="L72:M72"/>
    <mergeCell ref="A76:D88"/>
    <mergeCell ref="P76:R76"/>
    <mergeCell ref="G78:O78"/>
    <mergeCell ref="P78:S78"/>
    <mergeCell ref="E79:F79"/>
    <mergeCell ref="G79:S79"/>
    <mergeCell ref="E80:H80"/>
    <mergeCell ref="I80:M80"/>
    <mergeCell ref="O80:S80"/>
    <mergeCell ref="E81:F81"/>
    <mergeCell ref="H83:J83"/>
    <mergeCell ref="P83:R83"/>
    <mergeCell ref="E84:I84"/>
    <mergeCell ref="E85:F85"/>
    <mergeCell ref="E86:F86"/>
    <mergeCell ref="L86:M86"/>
    <mergeCell ref="E58:F58"/>
    <mergeCell ref="L58:M58"/>
    <mergeCell ref="P64:S64"/>
    <mergeCell ref="E65:F65"/>
    <mergeCell ref="G65:S65"/>
    <mergeCell ref="E66:H66"/>
    <mergeCell ref="I66:M66"/>
    <mergeCell ref="O66:S66"/>
    <mergeCell ref="E67:F67"/>
    <mergeCell ref="G51:S51"/>
    <mergeCell ref="E52:H52"/>
    <mergeCell ref="I52:M52"/>
    <mergeCell ref="O52:S52"/>
    <mergeCell ref="E53:F53"/>
    <mergeCell ref="H55:J55"/>
    <mergeCell ref="P55:R55"/>
    <mergeCell ref="E56:I56"/>
    <mergeCell ref="E57:F57"/>
    <mergeCell ref="A34:D46"/>
    <mergeCell ref="P34:R34"/>
    <mergeCell ref="E36:F36"/>
    <mergeCell ref="G36:O36"/>
    <mergeCell ref="P36:S36"/>
    <mergeCell ref="E37:F37"/>
    <mergeCell ref="G37:S37"/>
    <mergeCell ref="E38:H38"/>
    <mergeCell ref="I38:M38"/>
    <mergeCell ref="O38:S38"/>
    <mergeCell ref="E39:F39"/>
    <mergeCell ref="H41:J41"/>
    <mergeCell ref="P41:R41"/>
    <mergeCell ref="E42:I42"/>
    <mergeCell ref="E43:F43"/>
    <mergeCell ref="E44:F44"/>
    <mergeCell ref="L44:M44"/>
    <mergeCell ref="G22:O22"/>
    <mergeCell ref="P22:S22"/>
    <mergeCell ref="E23:F23"/>
    <mergeCell ref="G23:S23"/>
    <mergeCell ref="E24:H24"/>
    <mergeCell ref="I24:M24"/>
    <mergeCell ref="O24:S24"/>
    <mergeCell ref="A20:D32"/>
    <mergeCell ref="P20:R20"/>
    <mergeCell ref="E21:F21"/>
    <mergeCell ref="G21:O21"/>
    <mergeCell ref="E25:F25"/>
    <mergeCell ref="H27:J27"/>
    <mergeCell ref="P27:R27"/>
    <mergeCell ref="A1:S1"/>
    <mergeCell ref="A2:L2"/>
    <mergeCell ref="A3:G3"/>
    <mergeCell ref="H3:S3"/>
    <mergeCell ref="K4:O4"/>
    <mergeCell ref="Q4:S4"/>
    <mergeCell ref="K5:S5"/>
    <mergeCell ref="O11:S11"/>
    <mergeCell ref="F16:G16"/>
    <mergeCell ref="I16:J16"/>
    <mergeCell ref="L16:M16"/>
    <mergeCell ref="H13:S13"/>
    <mergeCell ref="E14:G14"/>
    <mergeCell ref="H14:S14"/>
    <mergeCell ref="A13:D14"/>
    <mergeCell ref="A15:D15"/>
    <mergeCell ref="A8:S8"/>
    <mergeCell ref="A9:D11"/>
    <mergeCell ref="A12:D12"/>
    <mergeCell ref="E12:S12"/>
    <mergeCell ref="E13:G13"/>
    <mergeCell ref="E11:F11"/>
    <mergeCell ref="G11:J11"/>
    <mergeCell ref="K11:N11"/>
    <mergeCell ref="G9:J9"/>
    <mergeCell ref="K9:N9"/>
    <mergeCell ref="E10:F10"/>
    <mergeCell ref="G10:J10"/>
    <mergeCell ref="E35:F35"/>
    <mergeCell ref="G35:O35"/>
    <mergeCell ref="A19:S19"/>
    <mergeCell ref="K15:L15"/>
    <mergeCell ref="K10:N10"/>
    <mergeCell ref="O9:S9"/>
    <mergeCell ref="A17:D17"/>
    <mergeCell ref="O10:S10"/>
    <mergeCell ref="P35:S35"/>
    <mergeCell ref="A16:D16"/>
    <mergeCell ref="E17:G17"/>
    <mergeCell ref="I17:K17"/>
    <mergeCell ref="P17:S17"/>
    <mergeCell ref="M17:O17"/>
    <mergeCell ref="E28:I28"/>
    <mergeCell ref="E29:F29"/>
    <mergeCell ref="E30:F30"/>
    <mergeCell ref="L30:M30"/>
    <mergeCell ref="P21:S21"/>
    <mergeCell ref="E22:F22"/>
    <mergeCell ref="A96:D96"/>
    <mergeCell ref="F96:H96"/>
    <mergeCell ref="A95:D95"/>
    <mergeCell ref="F95:H95"/>
    <mergeCell ref="B90:S90"/>
    <mergeCell ref="A89:D89"/>
    <mergeCell ref="E89:F89"/>
    <mergeCell ref="G89:I89"/>
    <mergeCell ref="R89:S89"/>
    <mergeCell ref="E91:F91"/>
    <mergeCell ref="B91:D91"/>
    <mergeCell ref="K92:Q92"/>
    <mergeCell ref="R92:S92"/>
    <mergeCell ref="A92:D94"/>
    <mergeCell ref="F92:H92"/>
    <mergeCell ref="F93:H93"/>
    <mergeCell ref="I93:J93"/>
    <mergeCell ref="F94:H94"/>
    <mergeCell ref="I92:J92"/>
    <mergeCell ref="A47:S47"/>
    <mergeCell ref="E50:F50"/>
    <mergeCell ref="P49:S49"/>
    <mergeCell ref="A33:S33"/>
    <mergeCell ref="E78:F78"/>
    <mergeCell ref="P63:S63"/>
    <mergeCell ref="E64:F64"/>
    <mergeCell ref="E49:F49"/>
    <mergeCell ref="G49:O49"/>
    <mergeCell ref="A75:S75"/>
    <mergeCell ref="E77:F77"/>
    <mergeCell ref="G77:O77"/>
    <mergeCell ref="P77:S77"/>
    <mergeCell ref="A61:S61"/>
    <mergeCell ref="A62:D74"/>
    <mergeCell ref="P62:R62"/>
    <mergeCell ref="E63:F63"/>
    <mergeCell ref="G63:O63"/>
    <mergeCell ref="G64:O64"/>
    <mergeCell ref="A48:D60"/>
    <mergeCell ref="P48:R48"/>
    <mergeCell ref="G50:O50"/>
    <mergeCell ref="P50:S50"/>
    <mergeCell ref="E51:F51"/>
  </mergeCells>
  <phoneticPr fontId="4"/>
  <dataValidations count="1">
    <dataValidation showDropDown="1" showInputMessage="1" showErrorMessage="1" sqref="I96 G15 E96:F96 E15 I15 H16:L16 E16:F16" xr:uid="{00000000-0002-0000-0100-000000000000}"/>
  </dataValidations>
  <printOptions horizontalCentered="1"/>
  <pageMargins left="0" right="0" top="0.59055118110236227" bottom="0.19685039370078741" header="0.39370078740157483" footer="0"/>
  <pageSetup paperSize="9" scale="75" orientation="portrait" horizontalDpi="300" verticalDpi="300" r:id="rId1"/>
  <headerFooter alignWithMargins="0">
    <oddHeader>&amp;L023-02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7" r:id="rId4" name="Check Box 95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28575</xdr:rowOff>
                  </from>
                  <to>
                    <xdr:col>5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" name="Check Box 96">
              <controlPr defaultSize="0" autoFill="0" autoLine="0" autoPict="0">
                <anchor moveWithCells="1">
                  <from>
                    <xdr:col>6</xdr:col>
                    <xdr:colOff>266700</xdr:colOff>
                    <xdr:row>14</xdr:row>
                    <xdr:rowOff>9525</xdr:rowOff>
                  </from>
                  <to>
                    <xdr:col>7</xdr:col>
                    <xdr:colOff>66675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" name="Check Box 97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19050</xdr:rowOff>
                  </from>
                  <to>
                    <xdr:col>5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" name="Check Box 98">
              <controlPr defaultSize="0" autoFill="0" autoLine="0" autoPict="0">
                <anchor moveWithCells="1">
                  <from>
                    <xdr:col>7</xdr:col>
                    <xdr:colOff>266700</xdr:colOff>
                    <xdr:row>15</xdr:row>
                    <xdr:rowOff>28575</xdr:rowOff>
                  </from>
                  <to>
                    <xdr:col>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" name="Check Box 99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28575</xdr:rowOff>
                  </from>
                  <to>
                    <xdr:col>11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9" name="Check Box 466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19</xdr:row>
                    <xdr:rowOff>28575</xdr:rowOff>
                  </from>
                  <to>
                    <xdr:col>5</xdr:col>
                    <xdr:colOff>19050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0" name="Check Box 467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19</xdr:row>
                    <xdr:rowOff>9525</xdr:rowOff>
                  </from>
                  <to>
                    <xdr:col>7</xdr:col>
                    <xdr:colOff>466725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1" name="Check Box 46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2" name="Check Box 46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28575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3" name="Check Box 470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28</xdr:row>
                    <xdr:rowOff>47625</xdr:rowOff>
                  </from>
                  <to>
                    <xdr:col>6</xdr:col>
                    <xdr:colOff>352425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4" name="Check Box 471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15" name="Check Box 472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29</xdr:row>
                    <xdr:rowOff>47625</xdr:rowOff>
                  </from>
                  <to>
                    <xdr:col>6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6" name="Check Box 47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276225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17" name="Check Box 474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29</xdr:row>
                    <xdr:rowOff>47625</xdr:rowOff>
                  </from>
                  <to>
                    <xdr:col>9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8" name="Check Box 475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33</xdr:row>
                    <xdr:rowOff>28575</xdr:rowOff>
                  </from>
                  <to>
                    <xdr:col>5</xdr:col>
                    <xdr:colOff>19050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19" name="Check Box 476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33</xdr:row>
                    <xdr:rowOff>9525</xdr:rowOff>
                  </from>
                  <to>
                    <xdr:col>7</xdr:col>
                    <xdr:colOff>466725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0" name="Check Box 47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33</xdr:row>
                    <xdr:rowOff>38100</xdr:rowOff>
                  </from>
                  <to>
                    <xdr:col>10</xdr:col>
                    <xdr:colOff>476250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1" name="Check Box 47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33</xdr:row>
                    <xdr:rowOff>28575</xdr:rowOff>
                  </from>
                  <to>
                    <xdr:col>13</xdr:col>
                    <xdr:colOff>476250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2" name="Check Box 479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42</xdr:row>
                    <xdr:rowOff>47625</xdr:rowOff>
                  </from>
                  <to>
                    <xdr:col>6</xdr:col>
                    <xdr:colOff>352425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3" name="Check Box 480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42</xdr:row>
                    <xdr:rowOff>38100</xdr:rowOff>
                  </from>
                  <to>
                    <xdr:col>8</xdr:col>
                    <xdr:colOff>38100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4" name="Check Box 481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43</xdr:row>
                    <xdr:rowOff>47625</xdr:rowOff>
                  </from>
                  <to>
                    <xdr:col>6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5" name="Check Box 48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42</xdr:row>
                    <xdr:rowOff>38100</xdr:rowOff>
                  </from>
                  <to>
                    <xdr:col>13</xdr:col>
                    <xdr:colOff>276225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6" name="Check Box 483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43</xdr:row>
                    <xdr:rowOff>47625</xdr:rowOff>
                  </from>
                  <to>
                    <xdr:col>9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7" name="Check Box 484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47</xdr:row>
                    <xdr:rowOff>28575</xdr:rowOff>
                  </from>
                  <to>
                    <xdr:col>5</xdr:col>
                    <xdr:colOff>19050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8" name="Check Box 485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47</xdr:row>
                    <xdr:rowOff>9525</xdr:rowOff>
                  </from>
                  <to>
                    <xdr:col>7</xdr:col>
                    <xdr:colOff>466725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9" name="Check Box 48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47</xdr:row>
                    <xdr:rowOff>38100</xdr:rowOff>
                  </from>
                  <to>
                    <xdr:col>10</xdr:col>
                    <xdr:colOff>476250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30" name="Check Box 48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47</xdr:row>
                    <xdr:rowOff>28575</xdr:rowOff>
                  </from>
                  <to>
                    <xdr:col>13</xdr:col>
                    <xdr:colOff>476250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31" name="Check Box 488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56</xdr:row>
                    <xdr:rowOff>47625</xdr:rowOff>
                  </from>
                  <to>
                    <xdr:col>6</xdr:col>
                    <xdr:colOff>352425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32" name="Check Box 489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56</xdr:row>
                    <xdr:rowOff>38100</xdr:rowOff>
                  </from>
                  <to>
                    <xdr:col>8</xdr:col>
                    <xdr:colOff>38100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33" name="Check Box 49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57</xdr:row>
                    <xdr:rowOff>47625</xdr:rowOff>
                  </from>
                  <to>
                    <xdr:col>6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34" name="Check Box 49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56</xdr:row>
                    <xdr:rowOff>38100</xdr:rowOff>
                  </from>
                  <to>
                    <xdr:col>13</xdr:col>
                    <xdr:colOff>276225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35" name="Check Box 49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57</xdr:row>
                    <xdr:rowOff>47625</xdr:rowOff>
                  </from>
                  <to>
                    <xdr:col>9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36" name="Check Box 493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61</xdr:row>
                    <xdr:rowOff>28575</xdr:rowOff>
                  </from>
                  <to>
                    <xdr:col>5</xdr:col>
                    <xdr:colOff>19050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37" name="Check Box 494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61</xdr:row>
                    <xdr:rowOff>9525</xdr:rowOff>
                  </from>
                  <to>
                    <xdr:col>7</xdr:col>
                    <xdr:colOff>466725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38" name="Check Box 49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61</xdr:row>
                    <xdr:rowOff>38100</xdr:rowOff>
                  </from>
                  <to>
                    <xdr:col>10</xdr:col>
                    <xdr:colOff>476250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39" name="Check Box 49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61</xdr:row>
                    <xdr:rowOff>28575</xdr:rowOff>
                  </from>
                  <to>
                    <xdr:col>13</xdr:col>
                    <xdr:colOff>476250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0" name="Check Box 497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70</xdr:row>
                    <xdr:rowOff>47625</xdr:rowOff>
                  </from>
                  <to>
                    <xdr:col>6</xdr:col>
                    <xdr:colOff>352425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1" name="Check Box 498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70</xdr:row>
                    <xdr:rowOff>38100</xdr:rowOff>
                  </from>
                  <to>
                    <xdr:col>8</xdr:col>
                    <xdr:colOff>38100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2" name="Check Box 49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71</xdr:row>
                    <xdr:rowOff>47625</xdr:rowOff>
                  </from>
                  <to>
                    <xdr:col>6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3" name="Check Box 50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70</xdr:row>
                    <xdr:rowOff>38100</xdr:rowOff>
                  </from>
                  <to>
                    <xdr:col>13</xdr:col>
                    <xdr:colOff>276225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" name="Check Box 50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71</xdr:row>
                    <xdr:rowOff>47625</xdr:rowOff>
                  </from>
                  <to>
                    <xdr:col>9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5" name="Check Box 502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75</xdr:row>
                    <xdr:rowOff>28575</xdr:rowOff>
                  </from>
                  <to>
                    <xdr:col>5</xdr:col>
                    <xdr:colOff>19050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6" name="Check Box 503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75</xdr:row>
                    <xdr:rowOff>9525</xdr:rowOff>
                  </from>
                  <to>
                    <xdr:col>7</xdr:col>
                    <xdr:colOff>466725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7" name="Check Box 50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75</xdr:row>
                    <xdr:rowOff>38100</xdr:rowOff>
                  </from>
                  <to>
                    <xdr:col>10</xdr:col>
                    <xdr:colOff>476250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8" name="Check Box 50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75</xdr:row>
                    <xdr:rowOff>28575</xdr:rowOff>
                  </from>
                  <to>
                    <xdr:col>13</xdr:col>
                    <xdr:colOff>476250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9" name="Check Box 506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84</xdr:row>
                    <xdr:rowOff>47625</xdr:rowOff>
                  </from>
                  <to>
                    <xdr:col>6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50" name="Check Box 507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84</xdr:row>
                    <xdr:rowOff>38100</xdr:rowOff>
                  </from>
                  <to>
                    <xdr:col>8</xdr:col>
                    <xdr:colOff>38100</xdr:colOff>
                    <xdr:row>84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51" name="Check Box 508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85</xdr:row>
                    <xdr:rowOff>47625</xdr:rowOff>
                  </from>
                  <to>
                    <xdr:col>6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52" name="Check Box 50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84</xdr:row>
                    <xdr:rowOff>38100</xdr:rowOff>
                  </from>
                  <to>
                    <xdr:col>13</xdr:col>
                    <xdr:colOff>276225</xdr:colOff>
                    <xdr:row>84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53" name="Check Box 510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85</xdr:row>
                    <xdr:rowOff>47625</xdr:rowOff>
                  </from>
                  <to>
                    <xdr:col>9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研究教員</vt:lpstr>
      <vt:lpstr>資金計画書</vt:lpstr>
      <vt:lpstr>研究教員!Print_Area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2024-09-24T05:13:36Z</cp:lastPrinted>
  <dcterms:created xsi:type="dcterms:W3CDTF">2011-11-09T00:11:12Z</dcterms:created>
  <dcterms:modified xsi:type="dcterms:W3CDTF">2025-06-09T02:28:44Z</dcterms:modified>
  <cp:category/>
  <cp:contentStatus/>
</cp:coreProperties>
</file>