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3_研究教員\"/>
    </mc:Choice>
  </mc:AlternateContent>
  <xr:revisionPtr revIDLastSave="0" documentId="8_{43DCD9BA-AA7B-491C-AC67-50FA065E721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search Professor" sheetId="1" r:id="rId1"/>
    <sheet name="Funding Plan" sheetId="3" r:id="rId2"/>
  </sheets>
  <definedNames>
    <definedName name="_xlnm._FilterDatabase" localSheetId="0" hidden="1">'Research Professor'!$U$2:$AB$53</definedName>
    <definedName name="_xlnm.Print_Area" localSheetId="1">'Funding Plan'!$A$1:$S$102</definedName>
    <definedName name="_xlnm.Print_Area" localSheetId="0">'Research Professor'!$A$1:$S$62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3" l="1"/>
  <c r="E52" i="1" l="1"/>
  <c r="N27" i="1" l="1"/>
  <c r="J15" i="3" l="1"/>
  <c r="L17" i="3" l="1"/>
  <c r="J5" i="3" l="1"/>
  <c r="Q4" i="3"/>
  <c r="J4" i="3"/>
  <c r="Q17" i="3" l="1"/>
  <c r="I17" i="3"/>
  <c r="E17" i="3" l="1"/>
  <c r="T95" i="3" l="1"/>
  <c r="R97" i="3" l="1"/>
  <c r="O11" i="3" l="1"/>
  <c r="J11" i="3"/>
  <c r="E11" i="3"/>
  <c r="O10" i="3"/>
  <c r="J10" i="3"/>
  <c r="E10" i="3"/>
  <c r="S102" i="3" l="1"/>
  <c r="E96" i="3" l="1"/>
  <c r="R2" i="3" l="1"/>
  <c r="P2" i="3"/>
  <c r="N2" i="3"/>
  <c r="E13" i="1" l="1"/>
  <c r="Q36" i="1" l="1"/>
  <c r="F98" i="3" s="1"/>
  <c r="M36" i="1"/>
  <c r="A96" i="3"/>
  <c r="H23" i="1"/>
  <c r="H14" i="3"/>
  <c r="E12" i="3"/>
  <c r="A3" i="3"/>
  <c r="F99" i="3" l="1"/>
  <c r="H13" i="3"/>
  <c r="F100" i="3" l="1"/>
  <c r="F97" i="3"/>
  <c r="F10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BFCEAE07-299D-44AB-9125-2ED76EAEFE82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B71B3C9D-708A-4934-8EDA-73DB4DB12301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2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institute/center.</t>
        </r>
      </text>
    </comment>
    <comment ref="N27" authorId="2" shapeId="0" xr:uid="{C3BCB56A-E604-45E8-A1DD-7E2A18B9CFD3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 
please select the place from the pull-down list.</t>
        </r>
      </text>
    </comment>
    <comment ref="E28" authorId="1" shapeId="0" xr:uid="{AE78BAEE-545C-4280-B406-DB9CF1C3A24B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28" authorId="1" shapeId="0" xr:uid="{2CAC0049-B434-49A6-AAB2-44A05EF55948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28" authorId="2" shapeId="0" xr:uid="{F5B2D639-0B59-4FF0-B407-AAA51F3ADB70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28" authorId="1" shapeId="0" xr:uid="{ED959A56-27AC-4877-A77E-3123D44BB1E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47" authorId="2" shapeId="0" xr:uid="{E7A0074D-9AB7-403D-9DE9-8319DA5DBE5E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1" authorId="2" shapeId="0" xr:uid="{6C2B3883-88AC-485E-958C-DC6CC895A6EF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2" authorId="2" shapeId="0" xr:uid="{5B786C26-09F2-4E59-B264-136A6FFDC222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3" authorId="2" shapeId="0" xr:uid="{18C415AF-1EE9-4A05-819C-28D1A8C36EBB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N54" authorId="2" shapeId="0" xr:uid="{046371A4-0C8A-479F-BCCC-61FF19CCB862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6" authorId="2" shapeId="0" xr:uid="{9C611E83-E15E-4B38-80AC-B8F0A1879B3D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sharedStrings.xml><?xml version="1.0" encoding="utf-8"?>
<sst xmlns="http://schemas.openxmlformats.org/spreadsheetml/2006/main" count="571" uniqueCount="340">
  <si>
    <t>Employment Application for Research Professor</t>
    <phoneticPr fontId="4"/>
  </si>
  <si>
    <t>Table 2: Salary Regulations of Limited Term Research Professor</t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</si>
  <si>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</si>
  <si>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</si>
  <si>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</si>
  <si>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</si>
  <si>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</si>
  <si>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</si>
  <si>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</si>
  <si>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Grade</t>
  </si>
  <si>
    <t>Annual pay</t>
  </si>
  <si>
    <t>Monthly pay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</si>
  <si>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</si>
  <si>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</si>
  <si>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</si>
  <si>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</si>
  <si>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</si>
  <si>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KK1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</si>
  <si>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</si>
  <si>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</si>
  <si>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</si>
  <si>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</si>
  <si>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</si>
  <si>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</si>
  <si>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</si>
  <si>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</si>
  <si>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KK2</t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</si>
  <si>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</si>
  <si>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</si>
  <si>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</si>
  <si>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</si>
  <si>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</si>
  <si>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</si>
  <si>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KK3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</si>
  <si>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</si>
  <si>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</si>
  <si>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</si>
  <si>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</si>
  <si>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KK4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</si>
  <si>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</si>
  <si>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</si>
  <si>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</si>
  <si>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</si>
  <si>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</si>
  <si>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KK5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</si>
  <si>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</si>
  <si>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</si>
  <si>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</si>
  <si>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</si>
  <si>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</si>
  <si>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</si>
  <si>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</si>
  <si>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</si>
  <si>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KK6</t>
  </si>
  <si>
    <t>NEDO (New Energy and Industrial Technology Development Organization)</t>
  </si>
  <si>
    <t>アート・リサーチセンター</t>
  </si>
  <si>
    <t>Art Research Center</t>
  </si>
  <si>
    <t>KK7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</si>
  <si>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</si>
  <si>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</si>
  <si>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</si>
  <si>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</si>
  <si>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KK8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</si>
  <si>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</si>
  <si>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</si>
  <si>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</si>
  <si>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</si>
  <si>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KK9</t>
  </si>
  <si>
    <t>NILIM (National Institute for Land and Infrastructure Management)</t>
    <phoneticPr fontId="4"/>
  </si>
  <si>
    <t>Sex</t>
    <phoneticPr fontId="4"/>
  </si>
  <si>
    <t>間文化現象学研究センター</t>
  </si>
  <si>
    <t>Research Center for Intercultural Phenomenology</t>
  </si>
  <si>
    <t>KK10</t>
  </si>
  <si>
    <t>Research Environment Enhancement Funds</t>
  </si>
  <si>
    <t>Age</t>
    <phoneticPr fontId="4"/>
  </si>
  <si>
    <t>Age at the point of commencement of employment</t>
  </si>
  <si>
    <t>ゲーム研究センター</t>
  </si>
  <si>
    <t>Ritsumeikan Center for Game Studies</t>
  </si>
  <si>
    <t>KK11</t>
  </si>
  <si>
    <t>Delegated Research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</si>
  <si>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</si>
  <si>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</si>
  <si>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</si>
  <si>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</si>
  <si>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KK12</t>
  </si>
  <si>
    <t>Extramural Joint Research</t>
    <phoneticPr fontId="4"/>
  </si>
  <si>
    <t>New or renewal</t>
  </si>
  <si>
    <t>New</t>
  </si>
  <si>
    <r>
      <t>Renewal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</si>
  <si>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nd/rd/th year)</t>
    <phoneticPr fontId="4"/>
  </si>
  <si>
    <t>*Renewal limit:Up to 5 years (Age limit: 70 years old)</t>
    <phoneticPr fontId="4"/>
  </si>
  <si>
    <t>加藤周一現代思想研究センター</t>
  </si>
  <si>
    <t>Ritsumeikan Research Center for Shuichi Kato and the Japanese Contemporary Thoughts</t>
  </si>
  <si>
    <t>KK13</t>
  </si>
  <si>
    <t>Contributions for Encouraging Research</t>
  </si>
  <si>
    <t>Main or dual duty</t>
  </si>
  <si>
    <t>Main</t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</si>
  <si>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</si>
  <si>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3"/>
  </si>
  <si>
    <t>Carried-Over Research Funds</t>
    <phoneticPr fontId="4"/>
  </si>
  <si>
    <t>Faculty ID No. (where applicable)</t>
    <phoneticPr fontId="4"/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</si>
  <si>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</si>
  <si>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</si>
  <si>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社会システム研究所</t>
  </si>
  <si>
    <t>Institute of Social Systems</t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</si>
  <si>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</si>
  <si>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</si>
  <si>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ファイナンス研究センター</t>
  </si>
  <si>
    <t>Research Center for Finance</t>
  </si>
  <si>
    <t>Email:</t>
    <phoneticPr fontId="4"/>
  </si>
  <si>
    <t>Completed pre-inspection regarding  Foreign Exchange Control Law</t>
    <phoneticPr fontId="4"/>
  </si>
  <si>
    <t>No</t>
    <phoneticPr fontId="4"/>
  </si>
  <si>
    <t>Yes</t>
    <phoneticPr fontId="4"/>
  </si>
  <si>
    <t>理工学研究所</t>
  </si>
  <si>
    <t>The Institute of Science and Engineering</t>
  </si>
  <si>
    <t>2. Employment Conditions 　　　　The candidate has agreed to the following employment conditions.</t>
  </si>
  <si>
    <t>ＳＲセンター</t>
  </si>
  <si>
    <t>Synchrotron Radiation Center</t>
  </si>
  <si>
    <t>Research organization</t>
  </si>
  <si>
    <t>ＶＬＳＩセンター</t>
  </si>
  <si>
    <t>VLSI Research Center</t>
  </si>
  <si>
    <t>Job title</t>
  </si>
  <si>
    <t>(A professor or associate professor who engages in research funded by scholarship donations may claim to be a chair professor.)</t>
    <phoneticPr fontId="4"/>
  </si>
  <si>
    <t>防災フロンティア研究センター</t>
  </si>
  <si>
    <t>Research Center for Natural Disaster Mitigation</t>
    <phoneticPr fontId="23"/>
  </si>
  <si>
    <t>Campus/Principal work location</t>
    <phoneticPr fontId="4"/>
  </si>
  <si>
    <t>/Principal work location</t>
    <phoneticPr fontId="4"/>
  </si>
  <si>
    <t>Employment period (annual)</t>
  </si>
  <si>
    <t>to</t>
    <phoneticPr fontId="4"/>
  </si>
  <si>
    <t>/ 1.Commencement month of the revised condition</t>
  </si>
  <si>
    <t>Funds (type)</t>
  </si>
  <si>
    <t>University budget (</t>
    <phoneticPr fontId="4"/>
  </si>
  <si>
    <t>)</t>
    <phoneticPr fontId="4"/>
  </si>
  <si>
    <t>Extramural fund (</t>
    <phoneticPr fontId="4"/>
  </si>
  <si>
    <r>
      <rPr>
        <sz val="14"/>
        <rFont val="ＭＳ Ｐゴシック"/>
        <family val="3"/>
        <charset val="128"/>
      </rPr>
      <t>）</t>
    </r>
    <phoneticPr fontId="4"/>
  </si>
  <si>
    <t>Business name</t>
  </si>
  <si>
    <t>創薬科学研究センター</t>
  </si>
  <si>
    <t>Research Center for Drug Discovery and Pharmaceutical Development Sciences</t>
    <phoneticPr fontId="23"/>
  </si>
  <si>
    <t>Business representative name (organization, title, name)</t>
  </si>
  <si>
    <t>Title</t>
  </si>
  <si>
    <t>Research theme (*within 30 words)</t>
    <phoneticPr fontId="4"/>
  </si>
  <si>
    <t>Robotics Research Center</t>
    <phoneticPr fontId="23"/>
  </si>
  <si>
    <t>Work regulations</t>
  </si>
  <si>
    <t>Based on the employment regulations of Ritsumeikan University Limited Term Research Professor.</t>
  </si>
  <si>
    <t>Research Centre for Palaeoclimatology</t>
    <phoneticPr fontId="23"/>
  </si>
  <si>
    <t>Salary regulations</t>
  </si>
  <si>
    <t>Paid based on the salary regulations of Ritsumeikan University Limited Term Research Professor.</t>
  </si>
  <si>
    <t>Base salary</t>
  </si>
  <si>
    <t>See Table 2.</t>
  </si>
  <si>
    <t>Annual pay grade</t>
  </si>
  <si>
    <t>Yen</t>
  </si>
  <si>
    <t>（Monthly pay</t>
  </si>
  <si>
    <t>Yen）</t>
  </si>
  <si>
    <t>システム視覚科学研究センター</t>
  </si>
  <si>
    <t>Center for Systems Vision Science</t>
    <phoneticPr fontId="23"/>
  </si>
  <si>
    <t>Bonus</t>
  </si>
  <si>
    <t>Not paid</t>
  </si>
  <si>
    <t>先端ICTメディカル•ヘルスケア研究センター</t>
  </si>
  <si>
    <t>Research Center of Advanced ICT for Medical and Healthcare</t>
    <phoneticPr fontId="23"/>
  </si>
  <si>
    <t>Commuting allowance</t>
  </si>
  <si>
    <t>Research Center for Biological Resources</t>
    <phoneticPr fontId="23"/>
  </si>
  <si>
    <t>Individual research allowance</t>
  </si>
  <si>
    <t>The Research and Development Institute of Regional Information</t>
  </si>
  <si>
    <t>Travel allowance</t>
  </si>
  <si>
    <t>Other allowance</t>
  </si>
  <si>
    <t>Based on the salary regulations of Ritsumeikan University Limited Term Research Professor.</t>
  </si>
  <si>
    <t>Private education aid</t>
  </si>
  <si>
    <t>Applicable</t>
  </si>
  <si>
    <t>Employment insurance</t>
  </si>
  <si>
    <t>Other terms</t>
  </si>
  <si>
    <t>Commitment</t>
  </si>
  <si>
    <t>No</t>
  </si>
  <si>
    <t>Yes</t>
  </si>
  <si>
    <t xml:space="preserve"> (Check the rule of the applicable organization.)</t>
    <phoneticPr fontId="4"/>
  </si>
  <si>
    <t>稲盛経営哲学研究センター</t>
  </si>
  <si>
    <t>Other</t>
  </si>
  <si>
    <t>サステイナビリティ学研究センター</t>
  </si>
  <si>
    <t>Research Center for Sustainability Science</t>
  </si>
  <si>
    <t xml:space="preserve"> (以下事務局使用欄)</t>
    <rPh sb="7" eb="9">
      <t>シヨウ</t>
    </rPh>
    <phoneticPr fontId="4"/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</si>
  <si>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</si>
  <si>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</si>
  <si>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</si>
  <si>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</si>
  <si>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</si>
  <si>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Research Center for Social Studies of Health and Community</t>
    <phoneticPr fontId="4"/>
  </si>
  <si>
    <t>添付点検</t>
    <phoneticPr fontId="4"/>
  </si>
  <si>
    <t>Ecological Technology &amp; Management Research Center for Energy and  Environment field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</si>
  <si>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</si>
  <si>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</si>
  <si>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</si>
  <si>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Creative Media Research Center</t>
    <phoneticPr fontId="23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</si>
  <si>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</si>
  <si>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</si>
  <si>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</si>
  <si>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Research Center for Medical and Long-Term Care Management</t>
    <phoneticPr fontId="23"/>
  </si>
  <si>
    <t>運営委員会</t>
    <rPh sb="0" eb="2">
      <t>ウンエイ</t>
    </rPh>
    <rPh sb="2" eb="5">
      <t>イインカイ</t>
    </rPh>
    <phoneticPr fontId="4"/>
  </si>
  <si>
    <t>【報告】</t>
    <rPh sb="1" eb="3">
      <t>ホウコク</t>
    </rPh>
    <phoneticPr fontId="4"/>
  </si>
  <si>
    <t>人事委員会</t>
    <rPh sb="0" eb="2">
      <t>ジンジ</t>
    </rPh>
    <rPh sb="2" eb="5">
      <t>イインカイ</t>
    </rPh>
    <phoneticPr fontId="4"/>
  </si>
  <si>
    <t>【審議】</t>
    <rPh sb="1" eb="3">
      <t>シンギ</t>
    </rPh>
    <phoneticPr fontId="4"/>
  </si>
  <si>
    <t>　　　　　　年　　　　　　月　　　　　　日</t>
  </si>
  <si>
    <t>Institute of Ars Vivendi</t>
    <phoneticPr fontId="23"/>
  </si>
  <si>
    <t>大学協議会</t>
    <rPh sb="0" eb="2">
      <t>ダイガク</t>
    </rPh>
    <rPh sb="2" eb="5">
      <t>キョウギカイ</t>
    </rPh>
    <phoneticPr fontId="4"/>
  </si>
  <si>
    <t>【議決】</t>
    <rPh sb="1" eb="3">
      <t>ギケツ</t>
    </rPh>
    <phoneticPr fontId="4"/>
  </si>
  <si>
    <t>（※新任のみ）</t>
    <rPh sb="2" eb="4">
      <t>シンニン</t>
    </rPh>
    <phoneticPr fontId="4"/>
  </si>
  <si>
    <t>Center for MONODUKURI Qualitative Research</t>
    <phoneticPr fontId="23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</si>
  <si>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</si>
  <si>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</si>
  <si>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</si>
  <si>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</si>
  <si>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</si>
  <si>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</si>
  <si>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</si>
  <si>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</si>
  <si>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</si>
  <si>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Center for East Asian Peace and Cooperation</t>
    <phoneticPr fontId="4"/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</si>
  <si>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</si>
  <si>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</si>
  <si>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</si>
  <si>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</si>
  <si>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</si>
  <si>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</si>
  <si>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</si>
  <si>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琵琶湖・環境イノベーション研究センター</t>
  </si>
  <si>
    <t>Research Center for Lake BIWA &amp; Environmental innovation</t>
    <phoneticPr fontId="23"/>
  </si>
  <si>
    <t>備　考</t>
    <phoneticPr fontId="4"/>
  </si>
  <si>
    <t>バイオメディカルエンジニアリング研究センター</t>
  </si>
  <si>
    <t>The Bio Medical Engineering Research Center</t>
  </si>
  <si>
    <t>知能化社会デザイン研究センター</t>
  </si>
  <si>
    <t>Research Center for Computational Research on Designing Sustainable Society</t>
    <phoneticPr fontId="23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</si>
  <si>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</si>
  <si>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</si>
  <si>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</si>
  <si>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Research Center for IoT Security</t>
    <phoneticPr fontId="26"/>
  </si>
  <si>
    <t>Research Center for Advanced Materials</t>
    <phoneticPr fontId="26"/>
  </si>
  <si>
    <t>研究部　2024.10</t>
    <rPh sb="0" eb="3">
      <t>ケンキュウブ</t>
    </rPh>
    <phoneticPr fontId="4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</si>
  <si>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</si>
  <si>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</si>
  <si>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</si>
  <si>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3"/>
  </si>
  <si>
    <t>Institute of Advanced Research for Sports and Health Sciences</t>
    <phoneticPr fontId="4"/>
  </si>
  <si>
    <t>Earth &amp; Space Exploration Center(ESEC)</t>
    <phoneticPr fontId="4"/>
  </si>
  <si>
    <t>Funding Plan for Research Professor</t>
    <phoneticPr fontId="4"/>
  </si>
  <si>
    <t>The estimate of expenses for the following candidate has been confirmed. The funding plan is shown below.</t>
  </si>
  <si>
    <t xml:space="preserve">If the source of funds change during the term, please be sure to submit the latest document. </t>
    <phoneticPr fontId="4"/>
  </si>
  <si>
    <t>Candidate</t>
  </si>
  <si>
    <t>Research Professor</t>
  </si>
  <si>
    <t>Research Associate professor</t>
  </si>
  <si>
    <t>Research Assistant professor</t>
  </si>
  <si>
    <t xml:space="preserve">Employment period </t>
    <phoneticPr fontId="4"/>
  </si>
  <si>
    <t>to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</si>
  <si>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</si>
  <si>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</si>
  <si>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</si>
  <si>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</si>
  <si>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</si>
  <si>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</si>
  <si>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</si>
  <si>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</si>
  <si>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</si>
  <si>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</si>
  <si>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</si>
  <si>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</si>
  <si>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</si>
  <si>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</si>
  <si>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</si>
  <si>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</si>
  <si>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</si>
  <si>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Estimated 
personnel cost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</si>
  <si>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</si>
  <si>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</si>
  <si>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</si>
  <si>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</si>
  <si>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</si>
  <si>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</si>
  <si>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</si>
  <si>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t>Payment method</t>
    <phoneticPr fontId="4"/>
  </si>
  <si>
    <t>Lump sum</t>
    <phoneticPr fontId="4"/>
  </si>
  <si>
    <t>Installment</t>
    <phoneticPr fontId="4"/>
  </si>
  <si>
    <r>
      <t xml:space="preserve">times in total </t>
    </r>
    <r>
      <rPr>
        <sz val="10"/>
        <rFont val="ＭＳ ゴシック"/>
        <family val="2"/>
        <charset val="128"/>
      </rPr>
      <t>）</t>
    </r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</si>
  <si>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</si>
  <si>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</si>
  <si>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</si>
  <si>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</si>
  <si>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</si>
  <si>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</si>
  <si>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</si>
  <si>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</si>
  <si>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</si>
  <si>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</si>
  <si>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</si>
  <si>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ヶ月間</t>
    <rPh sb="1" eb="3">
      <t>ゲツカン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</si>
  <si>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</si>
  <si>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</si>
  <si>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</si>
  <si>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</si>
  <si>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立命館大学有期雇用研究教員給与規程 別表２ 等級</t>
    <rPh sb="0" eb="2">
      <t>リツメイ</t>
    </rPh>
    <rPh sb="2" eb="3">
      <t>カン</t>
    </rPh>
    <rPh sb="3" eb="5">
      <t>ダイガク</t>
    </rPh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</si>
  <si>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月額</t>
    <rPh sb="0" eb="2">
      <t>ゲツガク</t>
    </rPh>
    <phoneticPr fontId="4"/>
  </si>
  <si>
    <t>円</t>
    <rPh sb="0" eb="1">
      <t>エン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</si>
  <si>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</si>
  <si>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</si>
  <si>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</si>
  <si>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法人負担率×1.20（私学共済＋労災（一般拠出金込み）＋雇用保険）</t>
    <rPh sb="0" eb="2">
      <t>ホウジン</t>
    </rPh>
    <rPh sb="2" eb="4">
      <t>フタン</t>
    </rPh>
    <rPh sb="4" eb="5">
      <t>リツ</t>
    </rPh>
    <rPh sb="11" eb="13">
      <t>シガク</t>
    </rPh>
    <rPh sb="13" eb="15">
      <t>キョウサイ</t>
    </rPh>
    <rPh sb="16" eb="18">
      <t>ロウサイ</t>
    </rPh>
    <rPh sb="19" eb="21">
      <t>イッパン</t>
    </rPh>
    <rPh sb="21" eb="24">
      <t>キョシュツキン</t>
    </rPh>
    <rPh sb="24" eb="25">
      <t>コ</t>
    </rPh>
    <rPh sb="28" eb="30">
      <t>コヨウ</t>
    </rPh>
    <rPh sb="30" eb="32">
      <t>ホケン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</si>
  <si>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</si>
  <si>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 xml:space="preserve"> Research Professor</t>
    <phoneticPr fontId="4"/>
  </si>
  <si>
    <t xml:space="preserve"> Research Associate Professor</t>
    <phoneticPr fontId="4"/>
  </si>
  <si>
    <t>Research Assistant Professor</t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</si>
  <si>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</si>
  <si>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履歴・業績書【新任】</t>
    <rPh sb="7" eb="9">
      <t>シンニン</t>
    </rPh>
    <phoneticPr fontId="4"/>
  </si>
  <si>
    <t>研究実績一覧【再任】</t>
    <rPh sb="0" eb="2">
      <t>ケンキュウ</t>
    </rPh>
    <rPh sb="2" eb="4">
      <t>ジッセキ</t>
    </rPh>
    <rPh sb="4" eb="6">
      <t>イチラン</t>
    </rPh>
    <rPh sb="7" eb="9">
      <t>サイニン</t>
    </rPh>
    <phoneticPr fontId="4"/>
  </si>
  <si>
    <t>宇宙地球探査研究センター</t>
  </si>
  <si>
    <t>　　　資金計画書(学外資金のみ)</t>
    <phoneticPr fontId="4"/>
  </si>
  <si>
    <t>デザイン科学研究所</t>
  </si>
  <si>
    <t>半導体応用研究センター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</si>
  <si>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</si>
  <si>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</si>
  <si>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</si>
  <si>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</si>
  <si>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</si>
  <si>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6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</si>
  <si>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</si>
  <si>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</si>
  <si>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14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</si>
  <si>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14"/>
  </si>
  <si>
    <t>食総合研究センター</t>
    <rPh sb="0" eb="1">
      <t>ショク</t>
    </rPh>
    <rPh sb="1" eb="3">
      <t>ソウゴウ</t>
    </rPh>
    <rPh sb="3" eb="5">
      <t>ケンキュウ</t>
    </rPh>
    <phoneticPr fontId="14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</si>
  <si>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14"/>
  </si>
  <si>
    <t>ものづくり質的研究センター</t>
    <rPh sb="5" eb="7">
      <t>シツテキ</t>
    </rPh>
    <rPh sb="7" eb="9">
      <t>ケンキュウ</t>
    </rPh>
    <phoneticPr fontId="14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</si>
  <si>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</si>
  <si>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</si>
  <si>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</si>
  <si>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</si>
  <si>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</si>
  <si>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</si>
  <si>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Semiconductor Application Research Center</t>
    <phoneticPr fontId="26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</si>
  <si>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</si>
  <si>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percentage of employment resources used (effort ratio)</t>
    <phoneticPr fontId="4"/>
  </si>
  <si>
    <t>%</t>
    <phoneticPr fontId="4"/>
  </si>
  <si>
    <t>審査委員会議事録【新任】</t>
    <rPh sb="0" eb="2">
      <t>シンサ</t>
    </rPh>
    <rPh sb="2" eb="5">
      <t>イインカイ</t>
    </rPh>
    <rPh sb="5" eb="8">
      <t>ギジロク</t>
    </rPh>
    <rPh sb="9" eb="11">
      <t>シンニン</t>
    </rPh>
    <phoneticPr fontId="4"/>
  </si>
  <si>
    <t>※社会保険料率の変更があった場合、必要経費概算見込み額が、年度途中で変更になることがあります。</t>
    <phoneticPr fontId="4"/>
  </si>
  <si>
    <t>Research Center for Gastronomic Arts and Sciences</t>
    <phoneticPr fontId="23"/>
  </si>
  <si>
    <t>Institute of Design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</si>
</sst>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[$-F800]dddd\,\ mmmm\ dd\,\ yyyy"/>
    <numFmt numFmtId="178" formatCode="0_);[Red]\(0\)"/>
    <numFmt numFmtId="179" formatCode="#,##0_ "/>
    <numFmt numFmtId="180" formatCode="#,##0_ ;[Red]\-#,##0\ "/>
    <numFmt numFmtId="181" formatCode="0.0_ "/>
    <numFmt numFmtId="182" formatCode="yyyy&quot;年&quot;m&quot;月&quot;d&quot;日&quot;;@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20"/>
      <name val="Arial"/>
      <family val="2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Arial"/>
      <family val="2"/>
    </font>
    <font>
      <b/>
      <sz val="11"/>
      <name val="Arial"/>
      <family val="2"/>
    </font>
    <font>
      <sz val="6"/>
      <name val="ＭＳ ゴシック"/>
      <family val="2"/>
      <charset val="128"/>
    </font>
    <font>
      <sz val="8"/>
      <name val="ＭＳ Ｐゴシック"/>
      <family val="3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b/>
      <sz val="10"/>
      <name val="Arial"/>
      <family val="2"/>
    </font>
    <font>
      <b/>
      <sz val="12"/>
      <name val="ＭＳ ゴシック"/>
      <family val="2"/>
      <charset val="128"/>
    </font>
    <font>
      <sz val="12"/>
      <color theme="1"/>
      <name val="Arial"/>
      <family val="2"/>
    </font>
    <font>
      <sz val="10"/>
      <name val="ＭＳ ゴシック"/>
      <family val="2"/>
      <charset val="128"/>
    </font>
    <font>
      <sz val="10"/>
      <name val="あ"/>
      <family val="3"/>
      <charset val="128"/>
    </font>
    <font>
      <sz val="10"/>
      <name val="Arial"/>
      <family val="3"/>
      <charset val="128"/>
    </font>
    <font>
      <sz val="9.5"/>
      <name val="Arial"/>
      <family val="2"/>
    </font>
    <font>
      <sz val="12"/>
      <name val="Arial "/>
      <family val="3"/>
      <charset val="128"/>
    </font>
    <font>
      <sz val="11"/>
      <name val="Arial "/>
      <family val="3"/>
      <charset val="128"/>
    </font>
    <font>
      <sz val="12"/>
      <color rgb="FFFF0000"/>
      <name val="ＭＳ Ｐ明朝"/>
      <family val="1"/>
      <charset val="128"/>
    </font>
    <font>
      <b/>
      <sz val="9"/>
      <name val="Arial"/>
      <family val="2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ＭＳ Ｐゴシック"/>
      <family val="3"/>
      <charset val="128"/>
    </font>
    <font>
      <b/>
      <sz val="12"/>
      <color rgb="FFFF0000"/>
      <name val="Arial"/>
      <family val="2"/>
    </font>
    <font>
      <sz val="12"/>
      <name val="游ゴシック"/>
      <family val="2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.5"/>
      <name val="Arial"/>
      <family val="2"/>
    </font>
    <font>
      <b/>
      <sz val="11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40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8" fillId="3" borderId="8" xfId="0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9" fillId="0" borderId="8" xfId="0" applyFont="1" applyBorder="1">
      <alignment vertical="center"/>
    </xf>
    <xf numFmtId="38" fontId="9" fillId="0" borderId="8" xfId="1" applyFont="1" applyBorder="1" applyAlignment="1">
      <alignment vertical="center"/>
    </xf>
    <xf numFmtId="38" fontId="9" fillId="0" borderId="8" xfId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left" vertical="top"/>
    </xf>
    <xf numFmtId="38" fontId="10" fillId="0" borderId="0" xfId="1" applyFont="1" applyAlignment="1">
      <alignment horizontal="left" vertical="top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38" fontId="10" fillId="0" borderId="0" xfId="1" applyFont="1" applyFill="1">
      <alignment vertical="center"/>
    </xf>
    <xf numFmtId="0" fontId="14" fillId="0" borderId="0" xfId="0" applyFont="1">
      <alignment vertical="center"/>
    </xf>
    <xf numFmtId="38" fontId="14" fillId="0" borderId="0" xfId="1" applyFont="1">
      <alignment vertical="center"/>
    </xf>
    <xf numFmtId="0" fontId="12" fillId="0" borderId="0" xfId="3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3" applyFont="1" applyAlignment="1" applyProtection="1">
      <alignment horizontal="left"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37" fontId="13" fillId="0" borderId="12" xfId="3" applyNumberFormat="1" applyFont="1" applyBorder="1" applyAlignment="1" applyProtection="1">
      <alignment vertical="center" shrinkToFit="1"/>
      <protection locked="0"/>
    </xf>
    <xf numFmtId="0" fontId="13" fillId="0" borderId="12" xfId="3" applyFont="1" applyBorder="1" applyAlignment="1" applyProtection="1">
      <alignment vertical="center" shrinkToFit="1"/>
      <protection locked="0"/>
    </xf>
    <xf numFmtId="0" fontId="13" fillId="0" borderId="13" xfId="3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38" fontId="16" fillId="0" borderId="0" xfId="1" applyFont="1" applyBorder="1" applyAlignment="1">
      <alignment vertical="center"/>
    </xf>
    <xf numFmtId="0" fontId="13" fillId="0" borderId="15" xfId="3" applyFont="1" applyBorder="1" applyAlignment="1" applyProtection="1">
      <alignment vertical="center" shrinkToFit="1"/>
      <protection locked="0"/>
    </xf>
    <xf numFmtId="38" fontId="16" fillId="0" borderId="0" xfId="1" quotePrefix="1" applyFont="1" applyBorder="1" applyAlignment="1">
      <alignment vertical="center"/>
    </xf>
    <xf numFmtId="0" fontId="15" fillId="0" borderId="0" xfId="0" quotePrefix="1" applyFont="1">
      <alignment vertical="center"/>
    </xf>
    <xf numFmtId="0" fontId="13" fillId="0" borderId="17" xfId="3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top"/>
    </xf>
    <xf numFmtId="0" fontId="19" fillId="0" borderId="0" xfId="0" applyFont="1">
      <alignment vertical="center"/>
    </xf>
    <xf numFmtId="178" fontId="6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2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0" fontId="8" fillId="0" borderId="5" xfId="0" applyFont="1" applyBorder="1" applyAlignment="1" applyProtection="1">
      <alignment vertical="center" wrapText="1" shrinkToFit="1"/>
      <protection locked="0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8" fillId="0" borderId="15" xfId="3" applyFont="1" applyBorder="1" applyAlignment="1" applyProtection="1">
      <alignment vertical="center" wrapText="1" shrinkToFit="1"/>
      <protection locked="0"/>
    </xf>
    <xf numFmtId="0" fontId="8" fillId="0" borderId="15" xfId="0" applyFont="1" applyBorder="1" applyAlignment="1" applyProtection="1">
      <alignment vertical="center" wrapText="1" shrinkToFit="1"/>
      <protection locked="0"/>
    </xf>
    <xf numFmtId="0" fontId="6" fillId="0" borderId="21" xfId="3" applyFont="1" applyBorder="1" applyAlignment="1" applyProtection="1">
      <alignment vertical="center" wrapText="1" shrinkToFit="1"/>
      <protection locked="0"/>
    </xf>
    <xf numFmtId="0" fontId="6" fillId="0" borderId="21" xfId="3" applyFont="1" applyBorder="1" applyAlignment="1" applyProtection="1">
      <alignment horizontal="center" vertical="center" wrapText="1" shrinkToFit="1"/>
      <protection locked="0"/>
    </xf>
    <xf numFmtId="0" fontId="6" fillId="0" borderId="15" xfId="3" applyFont="1" applyBorder="1" applyAlignment="1" applyProtection="1">
      <alignment vertical="center" wrapText="1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 applyProtection="1">
      <alignment vertical="center" wrapText="1" shrinkToFit="1"/>
      <protection locked="0"/>
    </xf>
    <xf numFmtId="0" fontId="13" fillId="0" borderId="5" xfId="3" applyFont="1" applyBorder="1" applyAlignment="1" applyProtection="1">
      <alignment vertical="center" shrinkToFit="1"/>
      <protection locked="0"/>
    </xf>
    <xf numFmtId="0" fontId="6" fillId="0" borderId="9" xfId="3" applyFont="1" applyBorder="1" applyAlignment="1" applyProtection="1">
      <alignment horizontal="center" vertical="center" shrinkToFit="1"/>
      <protection locked="0"/>
    </xf>
    <xf numFmtId="0" fontId="11" fillId="2" borderId="12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178" fontId="6" fillId="2" borderId="2" xfId="3" applyNumberFormat="1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wrapText="1" shrinkToFit="1"/>
      <protection locked="0"/>
    </xf>
    <xf numFmtId="0" fontId="6" fillId="0" borderId="15" xfId="3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Protection="1">
      <alignment vertical="center"/>
      <protection locked="0"/>
    </xf>
    <xf numFmtId="0" fontId="13" fillId="0" borderId="3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5" xfId="3" applyFont="1" applyBorder="1" applyAlignment="1" applyProtection="1">
      <alignment horizontal="center" vertical="center" shrinkToFit="1"/>
      <protection locked="0"/>
    </xf>
    <xf numFmtId="0" fontId="13" fillId="0" borderId="16" xfId="3" applyFont="1" applyBorder="1" applyAlignment="1" applyProtection="1">
      <alignment vertical="center" shrinkToFit="1"/>
      <protection locked="0"/>
    </xf>
    <xf numFmtId="0" fontId="13" fillId="0" borderId="15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vertical="center"/>
      <protection locked="0"/>
    </xf>
    <xf numFmtId="0" fontId="13" fillId="0" borderId="2" xfId="3" applyFont="1" applyBorder="1" applyAlignment="1" applyProtection="1">
      <alignment vertical="center" shrinkToFit="1"/>
      <protection locked="0"/>
    </xf>
    <xf numFmtId="6" fontId="13" fillId="0" borderId="3" xfId="2" applyFont="1" applyFill="1" applyBorder="1" applyAlignment="1" applyProtection="1">
      <alignment vertical="center" shrinkToFit="1"/>
      <protection locked="0"/>
    </xf>
    <xf numFmtId="0" fontId="16" fillId="0" borderId="2" xfId="0" quotePrefix="1" applyFont="1" applyBorder="1" applyAlignment="1" applyProtection="1">
      <alignment vertical="center" shrinkToFit="1"/>
      <protection locked="0"/>
    </xf>
    <xf numFmtId="0" fontId="13" fillId="0" borderId="9" xfId="3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right" vertical="center" shrinkToFi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6" fillId="0" borderId="2" xfId="3" applyFont="1" applyBorder="1" applyAlignment="1" applyProtection="1">
      <alignment vertical="center" shrinkToFit="1"/>
      <protection locked="0"/>
    </xf>
    <xf numFmtId="0" fontId="13" fillId="5" borderId="2" xfId="0" applyFont="1" applyFill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6" fillId="0" borderId="28" xfId="3" applyFont="1" applyBorder="1" applyAlignment="1" applyProtection="1">
      <alignment horizontal="center" vertical="center" shrinkToFit="1"/>
      <protection locked="0"/>
    </xf>
    <xf numFmtId="0" fontId="7" fillId="4" borderId="3" xfId="3" applyFont="1" applyFill="1" applyBorder="1" applyAlignment="1" applyProtection="1">
      <alignment vertical="center" wrapText="1" shrinkToFit="1"/>
      <protection locked="0"/>
    </xf>
    <xf numFmtId="0" fontId="6" fillId="4" borderId="2" xfId="3" applyFont="1" applyFill="1" applyBorder="1" applyAlignment="1" applyProtection="1">
      <alignment vertical="center"/>
      <protection locked="0"/>
    </xf>
    <xf numFmtId="0" fontId="7" fillId="4" borderId="2" xfId="3" applyFont="1" applyFill="1" applyBorder="1" applyAlignment="1" applyProtection="1">
      <alignment vertical="center" wrapText="1" shrinkToFit="1"/>
      <protection locked="0"/>
    </xf>
    <xf numFmtId="0" fontId="6" fillId="4" borderId="2" xfId="3" applyFont="1" applyFill="1" applyBorder="1" applyAlignment="1" applyProtection="1">
      <alignment vertical="center" shrinkToFit="1"/>
      <protection locked="0"/>
    </xf>
    <xf numFmtId="0" fontId="6" fillId="4" borderId="2" xfId="3" applyFont="1" applyFill="1" applyBorder="1" applyAlignment="1" applyProtection="1">
      <alignment horizontal="left" vertical="center"/>
      <protection locked="0"/>
    </xf>
    <xf numFmtId="0" fontId="13" fillId="0" borderId="2" xfId="3" applyFont="1" applyBorder="1" applyAlignment="1">
      <alignment vertical="center" shrinkToFit="1"/>
    </xf>
    <xf numFmtId="38" fontId="14" fillId="0" borderId="0" xfId="1" applyFont="1" applyFill="1">
      <alignment vertical="center"/>
    </xf>
    <xf numFmtId="0" fontId="24" fillId="0" borderId="0" xfId="0" applyFont="1">
      <alignment vertical="center"/>
    </xf>
    <xf numFmtId="0" fontId="8" fillId="3" borderId="24" xfId="0" applyFont="1" applyFill="1" applyBorder="1">
      <alignment vertical="center"/>
    </xf>
    <xf numFmtId="0" fontId="8" fillId="0" borderId="24" xfId="0" applyFont="1" applyBorder="1">
      <alignment vertical="center"/>
    </xf>
    <xf numFmtId="0" fontId="8" fillId="0" borderId="24" xfId="0" applyFont="1" applyBorder="1" applyAlignment="1"/>
    <xf numFmtId="0" fontId="25" fillId="3" borderId="7" xfId="0" applyFont="1" applyFill="1" applyBorder="1">
      <alignment vertical="center"/>
    </xf>
    <xf numFmtId="0" fontId="8" fillId="0" borderId="7" xfId="0" applyFont="1" applyBorder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13" xfId="3" applyFont="1" applyFill="1" applyBorder="1" applyAlignment="1" applyProtection="1">
      <alignment horizontal="left" vertical="center"/>
      <protection locked="0"/>
    </xf>
    <xf numFmtId="180" fontId="11" fillId="4" borderId="2" xfId="2" applyNumberFormat="1" applyFont="1" applyFill="1" applyBorder="1" applyAlignment="1" applyProtection="1">
      <alignment horizontal="center" vertical="center"/>
      <protection locked="0"/>
    </xf>
    <xf numFmtId="180" fontId="11" fillId="0" borderId="2" xfId="2" applyNumberFormat="1" applyFont="1" applyFill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vertical="center"/>
      <protection locked="0"/>
    </xf>
    <xf numFmtId="0" fontId="11" fillId="4" borderId="2" xfId="3" applyFont="1" applyFill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center"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2" borderId="15" xfId="3" applyFont="1" applyFill="1" applyBorder="1" applyAlignment="1" applyProtection="1">
      <alignment vertical="center" wrapText="1" shrinkToFit="1"/>
      <protection locked="0"/>
    </xf>
    <xf numFmtId="0" fontId="11" fillId="0" borderId="15" xfId="3" applyFont="1" applyBorder="1" applyAlignment="1" applyProtection="1">
      <alignment vertical="center" wrapText="1" shrinkToFit="1"/>
      <protection locked="0"/>
    </xf>
    <xf numFmtId="6" fontId="11" fillId="0" borderId="14" xfId="2" applyFont="1" applyFill="1" applyBorder="1" applyAlignment="1" applyProtection="1">
      <alignment vertical="center"/>
      <protection locked="0"/>
    </xf>
    <xf numFmtId="6" fontId="11" fillId="0" borderId="15" xfId="2" applyFont="1" applyFill="1" applyBorder="1" applyAlignment="1" applyProtection="1">
      <alignment vertical="center"/>
      <protection locked="0"/>
    </xf>
    <xf numFmtId="179" fontId="11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1" fillId="2" borderId="15" xfId="0" applyFont="1" applyFill="1" applyBorder="1" applyProtection="1">
      <alignment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3" fillId="0" borderId="5" xfId="3" applyFont="1" applyBorder="1" applyAlignment="1" applyProtection="1">
      <alignment vertical="center"/>
      <protection locked="0"/>
    </xf>
    <xf numFmtId="179" fontId="11" fillId="4" borderId="2" xfId="0" applyNumberFormat="1" applyFont="1" applyFill="1" applyBorder="1" applyProtection="1">
      <alignment vertical="center"/>
      <protection locked="0"/>
    </xf>
    <xf numFmtId="179" fontId="11" fillId="0" borderId="2" xfId="0" applyNumberFormat="1" applyFont="1" applyBorder="1" applyProtection="1">
      <alignment vertical="center"/>
      <protection locked="0"/>
    </xf>
    <xf numFmtId="179" fontId="31" fillId="0" borderId="2" xfId="0" applyNumberFormat="1" applyFont="1" applyBorder="1" applyAlignment="1" applyProtection="1">
      <alignment horizontal="right" vertical="center"/>
      <protection locked="0"/>
    </xf>
    <xf numFmtId="0" fontId="11" fillId="2" borderId="12" xfId="3" applyFont="1" applyFill="1" applyBorder="1" applyAlignment="1" applyProtection="1">
      <alignment vertical="center" wrapText="1" shrinkToFit="1"/>
      <protection locked="0"/>
    </xf>
    <xf numFmtId="37" fontId="13" fillId="0" borderId="15" xfId="3" applyNumberFormat="1" applyFont="1" applyBorder="1" applyAlignment="1" applyProtection="1">
      <alignment horizontal="center" vertical="center" shrinkToFit="1"/>
      <protection locked="0"/>
    </xf>
    <xf numFmtId="37" fontId="13" fillId="0" borderId="2" xfId="3" applyNumberFormat="1" applyFont="1" applyBorder="1" applyAlignment="1" applyProtection="1">
      <alignment vertical="center"/>
      <protection locked="0"/>
    </xf>
    <xf numFmtId="37" fontId="13" fillId="0" borderId="15" xfId="3" applyNumberFormat="1" applyFont="1" applyBorder="1" applyAlignment="1" applyProtection="1">
      <alignment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11" fillId="0" borderId="16" xfId="3" applyFont="1" applyBorder="1" applyAlignment="1" applyProtection="1">
      <alignment vertical="center" wrapText="1" shrinkToFit="1"/>
      <protection locked="0"/>
    </xf>
    <xf numFmtId="0" fontId="13" fillId="0" borderId="7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6" fontId="11" fillId="0" borderId="3" xfId="2" applyFont="1" applyFill="1" applyBorder="1" applyAlignment="1" applyProtection="1">
      <alignment vertical="center"/>
      <protection locked="0"/>
    </xf>
    <xf numFmtId="6" fontId="11" fillId="0" borderId="2" xfId="2" applyFont="1" applyFill="1" applyBorder="1" applyAlignment="1" applyProtection="1">
      <alignment vertical="center"/>
      <protection locked="0"/>
    </xf>
    <xf numFmtId="180" fontId="11" fillId="0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181" fontId="16" fillId="0" borderId="2" xfId="0" applyNumberFormat="1" applyFont="1" applyBorder="1" applyAlignment="1" applyProtection="1">
      <alignment vertical="center" shrinkToFit="1"/>
      <protection locked="0"/>
    </xf>
    <xf numFmtId="0" fontId="34" fillId="2" borderId="12" xfId="3" applyFont="1" applyFill="1" applyBorder="1" applyAlignment="1" applyProtection="1">
      <alignment vertical="center"/>
      <protection locked="0"/>
    </xf>
    <xf numFmtId="180" fontId="8" fillId="2" borderId="2" xfId="2" applyNumberFormat="1" applyFont="1" applyFill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 wrapText="1" shrinkToFit="1"/>
      <protection locked="0"/>
    </xf>
    <xf numFmtId="0" fontId="11" fillId="2" borderId="11" xfId="3" applyFont="1" applyFill="1" applyBorder="1" applyAlignment="1" applyProtection="1">
      <alignment horizontal="left" vertical="center" indent="2"/>
      <protection locked="0"/>
    </xf>
    <xf numFmtId="0" fontId="11" fillId="2" borderId="12" xfId="3" applyFont="1" applyFill="1" applyBorder="1" applyAlignment="1" applyProtection="1">
      <alignment horizontal="left" vertical="center" indent="2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8" fillId="0" borderId="5" xfId="0" applyFont="1" applyBorder="1" applyProtection="1">
      <alignment vertical="center"/>
      <protection locked="0"/>
    </xf>
    <xf numFmtId="0" fontId="13" fillId="0" borderId="2" xfId="3" applyFont="1" applyBorder="1" applyAlignment="1" applyProtection="1">
      <alignment horizontal="right" vertical="center" shrinkToFit="1"/>
      <protection locked="0"/>
    </xf>
    <xf numFmtId="0" fontId="11" fillId="0" borderId="2" xfId="3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33" xfId="3" applyFont="1" applyBorder="1" applyAlignment="1">
      <alignment horizontal="left" vertical="center"/>
    </xf>
    <xf numFmtId="0" fontId="16" fillId="0" borderId="2" xfId="0" applyFont="1" applyBorder="1" applyProtection="1">
      <alignment vertical="center"/>
      <protection locked="0"/>
    </xf>
    <xf numFmtId="0" fontId="37" fillId="0" borderId="12" xfId="3" applyFont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horizontal="left" vertical="center" indent="2"/>
      <protection locked="0"/>
    </xf>
    <xf numFmtId="0" fontId="13" fillId="0" borderId="7" xfId="3" applyFont="1" applyBorder="1" applyAlignment="1">
      <alignment vertical="center"/>
    </xf>
    <xf numFmtId="0" fontId="13" fillId="0" borderId="4" xfId="3" applyFont="1" applyBorder="1" applyAlignment="1">
      <alignment horizontal="left" vertical="center"/>
    </xf>
    <xf numFmtId="177" fontId="13" fillId="0" borderId="4" xfId="3" applyNumberFormat="1" applyFont="1" applyBorder="1" applyAlignment="1">
      <alignment horizontal="center" vertical="center"/>
    </xf>
    <xf numFmtId="177" fontId="13" fillId="0" borderId="4" xfId="3" applyNumberFormat="1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left" vertical="center"/>
    </xf>
    <xf numFmtId="177" fontId="13" fillId="0" borderId="4" xfId="3" applyNumberFormat="1" applyFont="1" applyBorder="1" applyAlignment="1">
      <alignment horizontal="left" vertical="center"/>
    </xf>
    <xf numFmtId="0" fontId="13" fillId="0" borderId="36" xfId="3" applyFont="1" applyBorder="1" applyAlignment="1">
      <alignment vertical="center"/>
    </xf>
    <xf numFmtId="0" fontId="7" fillId="0" borderId="26" xfId="0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6" fillId="0" borderId="19" xfId="3" applyFont="1" applyBorder="1" applyAlignment="1" applyProtection="1">
      <alignment vertical="center" shrinkToFit="1"/>
      <protection locked="0"/>
    </xf>
    <xf numFmtId="0" fontId="6" fillId="0" borderId="25" xfId="3" applyFont="1" applyBorder="1" applyAlignment="1" applyProtection="1">
      <alignment vertical="center" shrinkToFit="1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7" fillId="0" borderId="6" xfId="3" applyFont="1" applyBorder="1" applyAlignment="1" applyProtection="1">
      <alignment vertical="center" wrapText="1"/>
      <protection locked="0"/>
    </xf>
    <xf numFmtId="0" fontId="13" fillId="0" borderId="2" xfId="0" applyFont="1" applyBorder="1" applyProtection="1">
      <alignment vertical="center"/>
      <protection locked="0"/>
    </xf>
    <xf numFmtId="0" fontId="7" fillId="0" borderId="20" xfId="3" applyFont="1" applyBorder="1" applyAlignment="1" applyProtection="1">
      <alignment vertical="center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13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protection locked="0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right" vertical="center" shrinkToFit="1"/>
      <protection locked="0"/>
    </xf>
    <xf numFmtId="0" fontId="21" fillId="2" borderId="2" xfId="3" applyFont="1" applyFill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49" fontId="21" fillId="0" borderId="2" xfId="3" applyNumberFormat="1" applyFont="1" applyBorder="1" applyAlignment="1" applyProtection="1">
      <alignment vertical="center" shrinkToFit="1"/>
      <protection locked="0"/>
    </xf>
    <xf numFmtId="49" fontId="21" fillId="0" borderId="5" xfId="3" applyNumberFormat="1" applyFont="1" applyBorder="1" applyAlignment="1" applyProtection="1">
      <alignment vertical="center" shrinkToFit="1"/>
      <protection locked="0"/>
    </xf>
    <xf numFmtId="0" fontId="21" fillId="4" borderId="25" xfId="3" applyFont="1" applyFill="1" applyBorder="1" applyAlignment="1" applyProtection="1">
      <alignment horizontal="right" vertical="center" shrinkToFit="1"/>
      <protection locked="0"/>
    </xf>
    <xf numFmtId="0" fontId="21" fillId="0" borderId="26" xfId="3" applyFont="1" applyBorder="1" applyAlignment="1" applyProtection="1">
      <alignment horizontal="left" vertical="center" shrinkToFit="1"/>
      <protection locked="0"/>
    </xf>
    <xf numFmtId="0" fontId="21" fillId="4" borderId="26" xfId="3" applyFont="1" applyFill="1" applyBorder="1" applyAlignment="1" applyProtection="1">
      <alignment horizontal="right" vertical="center" shrinkToFit="1"/>
      <protection locked="0"/>
    </xf>
    <xf numFmtId="0" fontId="42" fillId="0" borderId="10" xfId="0" applyFont="1" applyBorder="1" applyAlignment="1" applyProtection="1">
      <protection locked="0"/>
    </xf>
    <xf numFmtId="0" fontId="21" fillId="0" borderId="2" xfId="3" applyFont="1" applyBorder="1" applyAlignment="1" applyProtection="1">
      <alignment vertical="center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2" borderId="5" xfId="3" applyFont="1" applyFill="1" applyBorder="1" applyAlignment="1" applyProtection="1">
      <alignment horizontal="center" vertical="center"/>
      <protection locked="0"/>
    </xf>
    <xf numFmtId="37" fontId="21" fillId="4" borderId="2" xfId="3" applyNumberFormat="1" applyFont="1" applyFill="1" applyBorder="1" applyAlignment="1" applyProtection="1">
      <alignment vertical="center" shrinkToFit="1"/>
      <protection locked="0"/>
    </xf>
    <xf numFmtId="37" fontId="21" fillId="4" borderId="5" xfId="3" applyNumberFormat="1" applyFont="1" applyFill="1" applyBorder="1" applyAlignment="1" applyProtection="1">
      <alignment vertical="center" shrinkToFit="1"/>
      <protection locked="0"/>
    </xf>
    <xf numFmtId="0" fontId="21" fillId="0" borderId="2" xfId="0" applyFont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shrinkToFit="1"/>
      <protection locked="0"/>
    </xf>
    <xf numFmtId="0" fontId="21" fillId="0" borderId="4" xfId="3" applyFont="1" applyBorder="1" applyAlignment="1" applyProtection="1">
      <alignment vertical="center" shrinkToFit="1"/>
      <protection locked="0"/>
    </xf>
    <xf numFmtId="0" fontId="21" fillId="2" borderId="4" xfId="0" applyFont="1" applyFill="1" applyBorder="1" applyAlignment="1" applyProtection="1">
      <alignment vertical="center" shrinkToFit="1"/>
      <protection locked="0"/>
    </xf>
    <xf numFmtId="0" fontId="21" fillId="2" borderId="4" xfId="0" applyFont="1" applyFill="1" applyBorder="1" applyAlignment="1" applyProtection="1">
      <alignment horizontal="left" vertical="center" shrinkToFit="1"/>
      <protection locked="0"/>
    </xf>
    <xf numFmtId="0" fontId="21" fillId="0" borderId="9" xfId="3" applyFont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vertical="center" shrinkToFit="1"/>
      <protection locked="0"/>
    </xf>
    <xf numFmtId="37" fontId="10" fillId="4" borderId="2" xfId="3" applyNumberFormat="1" applyFont="1" applyFill="1" applyBorder="1" applyAlignment="1" applyProtection="1">
      <alignment vertical="center" shrinkToFit="1"/>
      <protection locked="0"/>
    </xf>
    <xf numFmtId="0" fontId="13" fillId="0" borderId="2" xfId="3" applyFont="1" applyBorder="1" applyAlignment="1">
      <alignment vertical="center"/>
    </xf>
    <xf numFmtId="177" fontId="13" fillId="0" borderId="2" xfId="3" applyNumberFormat="1" applyFont="1" applyBorder="1" applyAlignment="1">
      <alignment horizontal="center" vertical="center"/>
    </xf>
    <xf numFmtId="0" fontId="13" fillId="5" borderId="2" xfId="0" applyFont="1" applyFill="1" applyBorder="1" applyAlignment="1" applyProtection="1">
      <alignment vertical="center" shrinkToFit="1"/>
      <protection locked="0"/>
    </xf>
    <xf numFmtId="0" fontId="6" fillId="0" borderId="26" xfId="3" applyFont="1" applyBorder="1" applyAlignment="1">
      <alignment vertical="center" shrinkToFit="1"/>
    </xf>
    <xf numFmtId="0" fontId="7" fillId="0" borderId="28" xfId="0" applyFont="1" applyBorder="1" applyAlignment="1" applyProtection="1">
      <alignment vertical="center" wrapText="1"/>
      <protection locked="0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7" fillId="0" borderId="0" xfId="3" applyFont="1" applyAlignment="1">
      <alignment vertical="center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/>
      <protection locked="0"/>
    </xf>
    <xf numFmtId="37" fontId="10" fillId="0" borderId="2" xfId="3" applyNumberFormat="1" applyFont="1" applyBorder="1" applyAlignment="1" applyProtection="1">
      <alignment horizontal="left" vertical="center" wrapText="1" shrinkToFit="1"/>
      <protection locked="0"/>
    </xf>
    <xf numFmtId="0" fontId="7" fillId="0" borderId="26" xfId="0" applyFont="1" applyBorder="1" applyProtection="1">
      <alignment vertical="center"/>
      <protection locked="0"/>
    </xf>
    <xf numFmtId="0" fontId="13" fillId="0" borderId="2" xfId="3" applyFont="1" applyBorder="1" applyAlignment="1">
      <alignment horizontal="left" vertical="center"/>
    </xf>
    <xf numFmtId="0" fontId="45" fillId="0" borderId="28" xfId="0" applyFont="1" applyBorder="1" applyAlignment="1" applyProtection="1">
      <alignment horizontal="right" vertical="center"/>
      <protection locked="0"/>
    </xf>
    <xf numFmtId="0" fontId="6" fillId="0" borderId="5" xfId="3" applyFont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21" fillId="0" borderId="9" xfId="3" applyFont="1" applyBorder="1" applyAlignment="1" applyProtection="1">
      <alignment vertical="center"/>
      <protection locked="0"/>
    </xf>
    <xf numFmtId="0" fontId="21" fillId="0" borderId="26" xfId="3" applyFont="1" applyBorder="1" applyAlignment="1" applyProtection="1">
      <alignment vertical="center"/>
      <protection locked="0"/>
    </xf>
    <xf numFmtId="0" fontId="21" fillId="0" borderId="30" xfId="3" applyFont="1" applyBorder="1" applyAlignment="1" applyProtection="1">
      <alignment vertical="center"/>
      <protection locked="0"/>
    </xf>
    <xf numFmtId="0" fontId="13" fillId="7" borderId="7" xfId="3" applyFont="1" applyFill="1" applyBorder="1" applyAlignment="1" applyProtection="1">
      <alignment horizontal="left" vertical="center"/>
      <protection locked="0"/>
    </xf>
    <xf numFmtId="0" fontId="13" fillId="7" borderId="2" xfId="3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 applyProtection="1">
      <alignment horizontal="left" vertical="center"/>
      <protection locked="0"/>
    </xf>
    <xf numFmtId="0" fontId="13" fillId="7" borderId="24" xfId="3" applyFont="1" applyFill="1" applyBorder="1" applyAlignment="1" applyProtection="1">
      <alignment horizontal="left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Protection="1">
      <alignment vertical="center"/>
      <protection locked="0"/>
    </xf>
    <xf numFmtId="0" fontId="47" fillId="0" borderId="8" xfId="0" applyFont="1" applyBorder="1">
      <alignment vertical="center"/>
    </xf>
    <xf numFmtId="0" fontId="47" fillId="0" borderId="8" xfId="0" applyFont="1" applyBorder="1" applyAlignment="1">
      <alignment vertical="center" wrapText="1"/>
    </xf>
    <xf numFmtId="0" fontId="47" fillId="0" borderId="8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 wrapText="1"/>
    </xf>
    <xf numFmtId="0" fontId="48" fillId="0" borderId="8" xfId="0" applyFont="1" applyBorder="1">
      <alignment vertical="center"/>
    </xf>
    <xf numFmtId="0" fontId="21" fillId="0" borderId="3" xfId="0" applyFont="1" applyBorder="1" applyAlignment="1" applyProtection="1">
      <alignment vertical="center" shrinkToFi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21" fillId="4" borderId="2" xfId="3" applyFont="1" applyFill="1" applyBorder="1" applyAlignment="1" applyProtection="1">
      <alignment vertical="center" shrinkToFit="1"/>
      <protection locked="0"/>
    </xf>
    <xf numFmtId="0" fontId="13" fillId="7" borderId="4" xfId="3" applyFont="1" applyFill="1" applyBorder="1" applyAlignment="1">
      <alignment horizontal="center" vertical="center"/>
    </xf>
    <xf numFmtId="177" fontId="13" fillId="0" borderId="2" xfId="3" applyNumberFormat="1" applyFont="1" applyBorder="1" applyAlignment="1">
      <alignment horizontal="center" vertical="center" shrinkToFit="1"/>
    </xf>
    <xf numFmtId="177" fontId="13" fillId="0" borderId="24" xfId="3" applyNumberFormat="1" applyFont="1" applyBorder="1" applyAlignment="1">
      <alignment horizontal="center" vertical="center" shrinkToFit="1"/>
    </xf>
    <xf numFmtId="0" fontId="16" fillId="0" borderId="2" xfId="3" applyFont="1" applyBorder="1" applyAlignment="1" applyProtection="1">
      <alignment horizontal="right" vertical="center"/>
      <protection locked="0"/>
    </xf>
    <xf numFmtId="0" fontId="50" fillId="0" borderId="2" xfId="3" applyFont="1" applyBorder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13" fillId="7" borderId="2" xfId="3" applyFont="1" applyFill="1" applyBorder="1" applyAlignment="1" applyProtection="1">
      <alignment horizontal="left" vertical="center" shrinkToFit="1"/>
      <protection locked="0"/>
    </xf>
    <xf numFmtId="0" fontId="13" fillId="7" borderId="24" xfId="3" applyFont="1" applyFill="1" applyBorder="1" applyAlignment="1" applyProtection="1">
      <alignment horizontal="left" vertical="center" shrinkToFit="1"/>
      <protection locked="0"/>
    </xf>
    <xf numFmtId="0" fontId="6" fillId="0" borderId="15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shrinkToFit="1"/>
      <protection locked="0"/>
    </xf>
    <xf numFmtId="0" fontId="6" fillId="4" borderId="3" xfId="3" applyFont="1" applyFill="1" applyBorder="1" applyAlignment="1" applyProtection="1">
      <alignment vertical="center"/>
      <protection locked="0"/>
    </xf>
    <xf numFmtId="0" fontId="6" fillId="4" borderId="0" xfId="0" applyFont="1" applyFill="1" applyAlignment="1">
      <alignment horizontal="left" vertical="top"/>
    </xf>
    <xf numFmtId="0" fontId="6" fillId="4" borderId="5" xfId="3" applyFont="1" applyFill="1" applyBorder="1" applyAlignment="1" applyProtection="1">
      <alignment vertical="center"/>
      <protection locked="0"/>
    </xf>
    <xf numFmtId="0" fontId="49" fillId="6" borderId="0" xfId="0" applyFont="1" applyFill="1">
      <alignment vertical="center"/>
    </xf>
    <xf numFmtId="0" fontId="49" fillId="6" borderId="8" xfId="0" applyFont="1" applyFill="1" applyBorder="1">
      <alignment vertical="center"/>
    </xf>
    <xf numFmtId="0" fontId="13" fillId="7" borderId="2" xfId="0" applyFont="1" applyFill="1" applyBorder="1" applyProtection="1">
      <alignment vertical="center"/>
      <protection locked="0"/>
    </xf>
    <xf numFmtId="0" fontId="13" fillId="0" borderId="2" xfId="3" applyFont="1" applyFill="1" applyBorder="1" applyAlignment="1" applyProtection="1">
      <alignment vertical="center" shrinkToFit="1"/>
      <protection locked="0"/>
    </xf>
    <xf numFmtId="0" fontId="13" fillId="0" borderId="2" xfId="3" applyFont="1" applyFill="1" applyBorder="1" applyAlignment="1">
      <alignment vertical="center"/>
    </xf>
    <xf numFmtId="0" fontId="13" fillId="0" borderId="2" xfId="3" applyFont="1" applyFill="1" applyBorder="1" applyAlignment="1" applyProtection="1">
      <alignment horizontal="left" vertical="center"/>
      <protection locked="0"/>
    </xf>
    <xf numFmtId="0" fontId="13" fillId="0" borderId="2" xfId="3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12" fillId="0" borderId="0" xfId="0" applyFont="1" applyFill="1" applyAlignment="1" applyProtection="1">
      <alignment horizontal="right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15" fillId="0" borderId="0" xfId="0" applyFont="1" applyFill="1">
      <alignment vertical="center"/>
    </xf>
    <xf numFmtId="0" fontId="12" fillId="0" borderId="10" xfId="0" applyFont="1" applyFill="1" applyBorder="1" applyAlignment="1" applyProtection="1">
      <alignment horizontal="right" shrinkToFit="1"/>
      <protection locked="0"/>
    </xf>
    <xf numFmtId="0" fontId="12" fillId="0" borderId="11" xfId="0" applyFont="1" applyFill="1" applyBorder="1" applyAlignment="1" applyProtection="1">
      <alignment horizontal="right" vertical="center" shrinkToFit="1"/>
      <protection locked="0"/>
    </xf>
    <xf numFmtId="0" fontId="24" fillId="0" borderId="8" xfId="0" applyFont="1" applyBorder="1">
      <alignment vertical="center"/>
    </xf>
    <xf numFmtId="0" fontId="47" fillId="0" borderId="8" xfId="0" applyFont="1" applyFill="1" applyBorder="1">
      <alignment vertical="center"/>
    </xf>
    <xf numFmtId="0" fontId="8" fillId="4" borderId="0" xfId="0" applyFont="1" applyFill="1">
      <alignment vertical="center"/>
    </xf>
    <xf numFmtId="0" fontId="6" fillId="4" borderId="5" xfId="3" applyFont="1" applyFill="1" applyBorder="1" applyAlignment="1" applyProtection="1">
      <alignment vertical="center" shrinkToFit="1"/>
      <protection locked="0"/>
    </xf>
    <xf numFmtId="180" fontId="8" fillId="2" borderId="15" xfId="2" applyNumberFormat="1" applyFont="1" applyFill="1" applyBorder="1" applyAlignment="1" applyProtection="1">
      <alignment vertical="center" shrinkToFit="1"/>
      <protection locked="0"/>
    </xf>
    <xf numFmtId="0" fontId="8" fillId="0" borderId="15" xfId="3" applyFont="1" applyFill="1" applyBorder="1" applyAlignment="1" applyProtection="1">
      <alignment vertical="center"/>
      <protection locked="0"/>
    </xf>
    <xf numFmtId="0" fontId="11" fillId="0" borderId="15" xfId="3" applyFont="1" applyFill="1" applyBorder="1" applyAlignment="1" applyProtection="1">
      <alignment horizontal="left" vertical="center" wrapText="1"/>
      <protection locked="0"/>
    </xf>
    <xf numFmtId="0" fontId="8" fillId="0" borderId="15" xfId="3" applyFont="1" applyFill="1" applyBorder="1" applyAlignment="1" applyProtection="1">
      <alignment vertical="center" wrapText="1" shrinkToFit="1"/>
      <protection locked="0"/>
    </xf>
    <xf numFmtId="0" fontId="11" fillId="0" borderId="15" xfId="3" applyFont="1" applyFill="1" applyBorder="1" applyAlignment="1" applyProtection="1">
      <alignment horizontal="center" vertical="center" shrinkToFit="1"/>
      <protection locked="0"/>
    </xf>
    <xf numFmtId="179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Protection="1">
      <alignment vertical="center"/>
      <protection locked="0"/>
    </xf>
    <xf numFmtId="0" fontId="13" fillId="0" borderId="33" xfId="3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36" xfId="0" applyFont="1" applyFill="1" applyBorder="1" applyAlignment="1" applyProtection="1">
      <alignment horizontal="left" vertical="center"/>
      <protection locked="0"/>
    </xf>
    <xf numFmtId="0" fontId="13" fillId="0" borderId="34" xfId="3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37" xfId="0" applyFont="1" applyFill="1" applyBorder="1" applyAlignment="1" applyProtection="1">
      <alignment horizontal="left" vertical="center"/>
      <protection locked="0"/>
    </xf>
    <xf numFmtId="0" fontId="13" fillId="0" borderId="3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8" fillId="0" borderId="15" xfId="0" applyFont="1" applyBorder="1" applyAlignment="1">
      <alignment horizontal="center" shrinkToFit="1"/>
    </xf>
    <xf numFmtId="0" fontId="18" fillId="3" borderId="22" xfId="3" applyFont="1" applyFill="1" applyBorder="1" applyAlignment="1" applyProtection="1">
      <alignment horizontal="center" vertical="center"/>
      <protection locked="0"/>
    </xf>
    <xf numFmtId="0" fontId="18" fillId="3" borderId="10" xfId="3" applyFont="1" applyFill="1" applyBorder="1" applyAlignment="1" applyProtection="1">
      <alignment horizontal="center" vertical="center"/>
      <protection locked="0"/>
    </xf>
    <xf numFmtId="0" fontId="18" fillId="3" borderId="23" xfId="3" applyFont="1" applyFill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right" vertical="center" shrinkToFit="1"/>
      <protection locked="0"/>
    </xf>
    <xf numFmtId="0" fontId="6" fillId="0" borderId="28" xfId="3" applyFont="1" applyBorder="1" applyAlignment="1" applyProtection="1">
      <alignment horizontal="right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shrinkToFit="1"/>
      <protection locked="0"/>
    </xf>
    <xf numFmtId="0" fontId="21" fillId="2" borderId="2" xfId="3" applyFont="1" applyFill="1" applyBorder="1" applyAlignment="1" applyProtection="1">
      <alignment horizontal="center" vertical="center" shrinkToFit="1"/>
      <protection locked="0"/>
    </xf>
    <xf numFmtId="0" fontId="21" fillId="0" borderId="39" xfId="3" applyFont="1" applyBorder="1" applyAlignment="1" applyProtection="1">
      <alignment horizontal="center" vertical="center" shrinkToFit="1"/>
      <protection locked="0"/>
    </xf>
    <xf numFmtId="0" fontId="21" fillId="0" borderId="12" xfId="3" applyFont="1" applyBorder="1" applyAlignment="1" applyProtection="1">
      <alignment horizontal="center" vertical="center" shrinkToFit="1"/>
      <protection locked="0"/>
    </xf>
    <xf numFmtId="0" fontId="21" fillId="0" borderId="13" xfId="3" applyFont="1" applyBorder="1" applyAlignment="1" applyProtection="1">
      <alignment horizontal="center" vertical="center" shrinkToFi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0" fontId="21" fillId="0" borderId="2" xfId="0" applyFont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shrinkToFit="1"/>
      <protection locked="0"/>
    </xf>
    <xf numFmtId="0" fontId="21" fillId="4" borderId="3" xfId="3" applyFont="1" applyFill="1" applyBorder="1" applyAlignment="1" applyProtection="1">
      <alignment horizontal="center" vertical="center" shrinkToFit="1"/>
      <protection locked="0"/>
    </xf>
    <xf numFmtId="0" fontId="21" fillId="4" borderId="2" xfId="3" applyFont="1" applyFill="1" applyBorder="1" applyAlignment="1" applyProtection="1">
      <alignment horizontal="center" vertical="center" shrinkToFit="1"/>
      <protection locked="0"/>
    </xf>
    <xf numFmtId="0" fontId="21" fillId="2" borderId="7" xfId="3" applyFont="1" applyFill="1" applyBorder="1" applyAlignment="1" applyProtection="1">
      <alignment horizontal="center" vertical="center" shrinkToFit="1"/>
      <protection locked="0"/>
    </xf>
    <xf numFmtId="0" fontId="21" fillId="2" borderId="5" xfId="3" applyFont="1" applyFill="1" applyBorder="1" applyAlignment="1" applyProtection="1">
      <alignment horizontal="center" vertical="center" shrinkToFit="1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7" fillId="0" borderId="16" xfId="3" applyFont="1" applyBorder="1" applyAlignment="1" applyProtection="1">
      <alignment horizontal="left" vertical="center" wrapText="1"/>
      <protection locked="0"/>
    </xf>
    <xf numFmtId="0" fontId="21" fillId="0" borderId="11" xfId="3" applyFont="1" applyBorder="1" applyAlignment="1" applyProtection="1">
      <alignment horizontal="center" vertical="center" shrinkToFit="1"/>
      <protection locked="0"/>
    </xf>
    <xf numFmtId="0" fontId="21" fillId="0" borderId="40" xfId="3" applyFont="1" applyBorder="1" applyAlignment="1" applyProtection="1">
      <alignment horizontal="center" vertical="center" shrinkToFit="1"/>
      <protection locked="0"/>
    </xf>
    <xf numFmtId="0" fontId="21" fillId="0" borderId="3" xfId="3" applyFont="1" applyBorder="1" applyAlignment="1">
      <alignment horizontal="right" vertical="center" shrinkToFit="1"/>
    </xf>
    <xf numFmtId="0" fontId="21" fillId="0" borderId="2" xfId="3" applyFont="1" applyBorder="1" applyAlignment="1">
      <alignment horizontal="right" vertical="center" shrinkToFit="1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43" fillId="4" borderId="3" xfId="3" applyFont="1" applyFill="1" applyBorder="1" applyAlignment="1" applyProtection="1">
      <alignment horizontal="center" vertical="center" wrapText="1" shrinkToFit="1"/>
      <protection locked="0"/>
    </xf>
    <xf numFmtId="0" fontId="43" fillId="4" borderId="2" xfId="3" applyFont="1" applyFill="1" applyBorder="1" applyAlignment="1" applyProtection="1">
      <alignment horizontal="center" vertical="center" wrapText="1" shrinkToFit="1"/>
      <protection locked="0"/>
    </xf>
    <xf numFmtId="0" fontId="43" fillId="4" borderId="24" xfId="3" applyFont="1" applyFill="1" applyBorder="1" applyAlignment="1" applyProtection="1">
      <alignment horizontal="center" vertical="center" wrapText="1" shrinkToFit="1"/>
      <protection locked="0"/>
    </xf>
    <xf numFmtId="0" fontId="21" fillId="2" borderId="7" xfId="0" applyFont="1" applyFill="1" applyBorder="1" applyAlignment="1" applyProtection="1">
      <alignment horizontal="center" vertical="center" shrinkToFit="1"/>
      <protection locked="0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21" fillId="2" borderId="24" xfId="0" applyFont="1" applyFill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41" fillId="4" borderId="3" xfId="3" applyFont="1" applyFill="1" applyBorder="1" applyAlignment="1">
      <alignment horizontal="left" vertical="center" shrinkToFit="1"/>
    </xf>
    <xf numFmtId="0" fontId="41" fillId="4" borderId="24" xfId="3" applyFont="1" applyFill="1" applyBorder="1" applyAlignment="1">
      <alignment horizontal="left" vertical="center" shrinkToFit="1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6" fillId="2" borderId="26" xfId="3" applyFont="1" applyFill="1" applyBorder="1" applyAlignment="1">
      <alignment horizontal="center" vertical="center" shrinkToFit="1"/>
    </xf>
    <xf numFmtId="0" fontId="6" fillId="2" borderId="30" xfId="3" applyFont="1" applyFill="1" applyBorder="1" applyAlignment="1">
      <alignment horizontal="center" vertical="center" shrinkToFit="1"/>
    </xf>
    <xf numFmtId="0" fontId="7" fillId="2" borderId="19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13" fillId="0" borderId="7" xfId="3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3" fillId="7" borderId="7" xfId="3" applyFont="1" applyFill="1" applyBorder="1" applyAlignment="1" applyProtection="1">
      <alignment horizontal="left" vertical="center" shrinkToFit="1"/>
      <protection locked="0"/>
    </xf>
    <xf numFmtId="0" fontId="13" fillId="7" borderId="2" xfId="3" applyFont="1" applyFill="1" applyBorder="1" applyAlignment="1" applyProtection="1">
      <alignment horizontal="left" vertical="center" shrinkToFit="1"/>
      <protection locked="0"/>
    </xf>
    <xf numFmtId="0" fontId="13" fillId="7" borderId="24" xfId="3" applyFont="1" applyFill="1" applyBorder="1" applyAlignment="1" applyProtection="1">
      <alignment horizontal="left" vertical="center" shrinkToFit="1"/>
      <protection locked="0"/>
    </xf>
    <xf numFmtId="0" fontId="13" fillId="0" borderId="33" xfId="3" applyFont="1" applyBorder="1" applyAlignment="1" applyProtection="1">
      <alignment horizontal="left" vertical="center" wrapText="1"/>
      <protection locked="0"/>
    </xf>
    <xf numFmtId="0" fontId="13" fillId="0" borderId="4" xfId="3" applyFont="1" applyBorder="1" applyAlignment="1" applyProtection="1">
      <alignment horizontal="left" vertical="center" wrapText="1"/>
      <protection locked="0"/>
    </xf>
    <xf numFmtId="0" fontId="13" fillId="0" borderId="36" xfId="3" applyFont="1" applyBorder="1" applyAlignment="1" applyProtection="1">
      <alignment horizontal="left" vertical="center" wrapText="1"/>
      <protection locked="0"/>
    </xf>
    <xf numFmtId="0" fontId="13" fillId="0" borderId="34" xfId="3" applyFont="1" applyBorder="1" applyAlignment="1" applyProtection="1">
      <alignment horizontal="left" vertical="center" wrapText="1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0" fontId="13" fillId="0" borderId="37" xfId="3" applyFont="1" applyBorder="1" applyAlignment="1" applyProtection="1">
      <alignment horizontal="left" vertical="center" wrapText="1"/>
      <protection locked="0"/>
    </xf>
    <xf numFmtId="0" fontId="13" fillId="0" borderId="35" xfId="3" applyFont="1" applyBorder="1" applyAlignment="1" applyProtection="1">
      <alignment horizontal="left" vertical="center" wrapText="1"/>
      <protection locked="0"/>
    </xf>
    <xf numFmtId="0" fontId="13" fillId="0" borderId="15" xfId="3" applyFont="1" applyBorder="1" applyAlignment="1" applyProtection="1">
      <alignment horizontal="left" vertical="center" wrapText="1"/>
      <protection locked="0"/>
    </xf>
    <xf numFmtId="0" fontId="13" fillId="0" borderId="38" xfId="3" applyFont="1" applyBorder="1" applyAlignment="1" applyProtection="1">
      <alignment horizontal="left" vertical="center" wrapText="1"/>
      <protection locked="0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2" xfId="3" applyFont="1" applyBorder="1" applyAlignment="1" applyProtection="1">
      <alignment horizontal="left" vertical="center" wrapText="1"/>
      <protection locked="0"/>
    </xf>
    <xf numFmtId="0" fontId="13" fillId="0" borderId="24" xfId="3" applyFont="1" applyBorder="1" applyAlignment="1" applyProtection="1">
      <alignment horizontal="left" vertical="center" wrapText="1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0" borderId="5" xfId="3" applyFont="1" applyBorder="1" applyAlignment="1" applyProtection="1">
      <alignment horizontal="center" vertical="center" shrinkToFit="1"/>
      <protection locked="0"/>
    </xf>
    <xf numFmtId="0" fontId="21" fillId="0" borderId="5" xfId="3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24" xfId="0" applyFont="1" applyBorder="1" applyAlignment="1" applyProtection="1">
      <alignment vertical="center" shrinkToFit="1"/>
      <protection locked="0"/>
    </xf>
    <xf numFmtId="177" fontId="13" fillId="7" borderId="2" xfId="3" applyNumberFormat="1" applyFont="1" applyFill="1" applyBorder="1" applyAlignment="1">
      <alignment horizontal="center" vertical="center" shrinkToFit="1"/>
    </xf>
    <xf numFmtId="177" fontId="13" fillId="7" borderId="24" xfId="3" applyNumberFormat="1" applyFont="1" applyFill="1" applyBorder="1" applyAlignment="1">
      <alignment horizontal="center" vertical="center" shrinkToFit="1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21" fillId="4" borderId="2" xfId="3" applyFont="1" applyFill="1" applyBorder="1" applyAlignment="1" applyProtection="1">
      <alignment horizontal="left" vertical="center" shrinkToFit="1"/>
      <protection locked="0"/>
    </xf>
    <xf numFmtId="0" fontId="21" fillId="4" borderId="5" xfId="3" applyFont="1" applyFill="1" applyBorder="1" applyAlignment="1" applyProtection="1">
      <alignment horizontal="left" vertical="center" shrinkToFit="1"/>
      <protection locked="0"/>
    </xf>
    <xf numFmtId="0" fontId="22" fillId="0" borderId="17" xfId="3" applyFont="1" applyBorder="1" applyAlignment="1" applyProtection="1">
      <alignment horizontal="left" vertical="center" wrapText="1"/>
      <protection locked="0"/>
    </xf>
    <xf numFmtId="0" fontId="22" fillId="0" borderId="9" xfId="3" applyFont="1" applyBorder="1" applyAlignment="1" applyProtection="1">
      <alignment horizontal="left" vertical="center" wrapText="1"/>
      <protection locked="0"/>
    </xf>
    <xf numFmtId="0" fontId="22" fillId="0" borderId="18" xfId="3" applyFont="1" applyBorder="1" applyAlignment="1" applyProtection="1">
      <alignment horizontal="left" vertical="center" wrapText="1"/>
      <protection locked="0"/>
    </xf>
    <xf numFmtId="0" fontId="41" fillId="4" borderId="2" xfId="3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8" fillId="0" borderId="3" xfId="3" applyFont="1" applyBorder="1" applyAlignment="1" applyProtection="1">
      <alignment horizontal="left" vertical="center" wrapText="1"/>
      <protection locked="0"/>
    </xf>
    <xf numFmtId="0" fontId="38" fillId="0" borderId="2" xfId="3" applyFont="1" applyBorder="1" applyAlignment="1" applyProtection="1">
      <alignment horizontal="left" vertical="center" wrapText="1"/>
      <protection locked="0"/>
    </xf>
    <xf numFmtId="0" fontId="38" fillId="0" borderId="5" xfId="3" applyFont="1" applyBorder="1" applyAlignment="1" applyProtection="1">
      <alignment horizontal="left" vertical="center" wrapText="1"/>
      <protection locked="0"/>
    </xf>
    <xf numFmtId="37" fontId="21" fillId="4" borderId="2" xfId="3" applyNumberFormat="1" applyFont="1" applyFill="1" applyBorder="1" applyAlignment="1" applyProtection="1">
      <alignment vertical="center" shrinkToFit="1"/>
      <protection locked="0"/>
    </xf>
    <xf numFmtId="49" fontId="21" fillId="2" borderId="3" xfId="3" applyNumberFormat="1" applyFont="1" applyFill="1" applyBorder="1" applyAlignment="1" applyProtection="1">
      <alignment horizontal="left" vertical="center" shrinkToFit="1"/>
      <protection locked="0"/>
    </xf>
    <xf numFmtId="49" fontId="21" fillId="2" borderId="2" xfId="3" applyNumberFormat="1" applyFont="1" applyFill="1" applyBorder="1" applyAlignment="1" applyProtection="1">
      <alignment horizontal="left" vertical="center" shrinkToFit="1"/>
      <protection locked="0"/>
    </xf>
    <xf numFmtId="182" fontId="6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left" vertical="center" wrapText="1"/>
      <protection locked="0"/>
    </xf>
    <xf numFmtId="0" fontId="21" fillId="2" borderId="2" xfId="3" applyFont="1" applyFill="1" applyBorder="1" applyAlignment="1" applyProtection="1">
      <alignment horizontal="left" vertical="center" wrapText="1"/>
      <protection locked="0"/>
    </xf>
    <xf numFmtId="0" fontId="21" fillId="2" borderId="5" xfId="3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vertical="center"/>
      <protection locked="0"/>
    </xf>
    <xf numFmtId="0" fontId="21" fillId="2" borderId="5" xfId="0" applyFont="1" applyFill="1" applyBorder="1" applyAlignment="1" applyProtection="1">
      <alignment vertical="center"/>
      <protection locked="0"/>
    </xf>
    <xf numFmtId="0" fontId="13" fillId="0" borderId="7" xfId="3" applyFont="1" applyBorder="1" applyAlignment="1" applyProtection="1">
      <alignment horizontal="center" vertical="center" shrinkToFit="1"/>
      <protection locked="0"/>
    </xf>
    <xf numFmtId="0" fontId="13" fillId="0" borderId="24" xfId="3" applyFont="1" applyBorder="1" applyAlignment="1" applyProtection="1">
      <alignment horizontal="center" vertical="center" shrinkToFit="1"/>
      <protection locked="0"/>
    </xf>
    <xf numFmtId="0" fontId="13" fillId="0" borderId="8" xfId="3" applyFont="1" applyBorder="1" applyAlignment="1" applyProtection="1">
      <alignment horizontal="center" vertical="center" shrinkToFit="1"/>
      <protection locked="0"/>
    </xf>
    <xf numFmtId="0" fontId="42" fillId="0" borderId="9" xfId="3" applyFont="1" applyBorder="1" applyAlignment="1" applyProtection="1">
      <alignment horizontal="left" vertical="center" shrinkToFit="1"/>
      <protection locked="0"/>
    </xf>
    <xf numFmtId="0" fontId="42" fillId="0" borderId="18" xfId="3" applyFont="1" applyBorder="1" applyAlignment="1" applyProtection="1">
      <alignment horizontal="left" vertical="center" shrinkToFit="1"/>
      <protection locked="0"/>
    </xf>
    <xf numFmtId="177" fontId="13" fillId="7" borderId="2" xfId="3" applyNumberFormat="1" applyFont="1" applyFill="1" applyBorder="1" applyAlignment="1">
      <alignment horizontal="center" vertical="center"/>
    </xf>
    <xf numFmtId="177" fontId="13" fillId="7" borderId="24" xfId="3" applyNumberFormat="1" applyFont="1" applyFill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21" fillId="0" borderId="5" xfId="0" applyFont="1" applyBorder="1" applyAlignment="1" applyProtection="1">
      <alignment vertical="center" shrinkToFit="1"/>
      <protection locked="0"/>
    </xf>
    <xf numFmtId="0" fontId="13" fillId="7" borderId="7" xfId="3" applyFont="1" applyFill="1" applyBorder="1" applyAlignment="1" applyProtection="1">
      <alignment horizontal="center" vertical="center"/>
      <protection locked="0"/>
    </xf>
    <xf numFmtId="0" fontId="13" fillId="7" borderId="2" xfId="3" applyFont="1" applyFill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 shrinkToFit="1"/>
      <protection locked="0"/>
    </xf>
    <xf numFmtId="0" fontId="21" fillId="0" borderId="4" xfId="3" applyFont="1" applyBorder="1" applyAlignment="1" applyProtection="1">
      <alignment horizontal="left" vertical="center" shrinkToFit="1"/>
      <protection locked="0"/>
    </xf>
    <xf numFmtId="0" fontId="21" fillId="0" borderId="4" xfId="0" applyFont="1" applyBorder="1" applyAlignment="1" applyProtection="1">
      <alignment horizontal="left" vertical="center" shrinkToFit="1"/>
      <protection locked="0"/>
    </xf>
    <xf numFmtId="0" fontId="21" fillId="0" borderId="6" xfId="0" applyFont="1" applyBorder="1" applyAlignment="1" applyProtection="1">
      <alignment horizontal="left" vertical="center" shrinkToFit="1"/>
      <protection locked="0"/>
    </xf>
    <xf numFmtId="37" fontId="21" fillId="0" borderId="7" xfId="3" applyNumberFormat="1" applyFont="1" applyBorder="1" applyAlignment="1" applyProtection="1">
      <alignment vertical="center" shrinkToFit="1"/>
      <protection locked="0"/>
    </xf>
    <xf numFmtId="37" fontId="21" fillId="0" borderId="2" xfId="3" applyNumberFormat="1" applyFont="1" applyBorder="1" applyAlignment="1" applyProtection="1">
      <alignment vertical="center" shrinkToFit="1"/>
      <protection locked="0"/>
    </xf>
    <xf numFmtId="37" fontId="21" fillId="0" borderId="5" xfId="3" applyNumberFormat="1" applyFont="1" applyBorder="1" applyAlignment="1" applyProtection="1">
      <alignment vertical="center" shrinkToFit="1"/>
      <protection locked="0"/>
    </xf>
    <xf numFmtId="0" fontId="43" fillId="2" borderId="2" xfId="4" applyFont="1" applyFill="1" applyBorder="1" applyAlignment="1" applyProtection="1">
      <alignment horizontal="left" vertical="center" shrinkToFit="1"/>
      <protection locked="0"/>
    </xf>
    <xf numFmtId="0" fontId="43" fillId="2" borderId="5" xfId="4" applyFont="1" applyFill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21" fillId="2" borderId="2" xfId="3" applyFont="1" applyFill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horizontal="center" vertical="center" shrinkToFit="1"/>
      <protection locked="0"/>
    </xf>
    <xf numFmtId="0" fontId="21" fillId="0" borderId="12" xfId="3" applyFont="1" applyBorder="1" applyAlignment="1" applyProtection="1">
      <alignment horizontal="left" vertical="center" shrinkToFit="1"/>
      <protection locked="0"/>
    </xf>
    <xf numFmtId="0" fontId="21" fillId="0" borderId="13" xfId="3" applyFont="1" applyBorder="1" applyAlignment="1" applyProtection="1">
      <alignment horizontal="left" vertical="center" shrinkToFit="1"/>
      <protection locked="0"/>
    </xf>
    <xf numFmtId="0" fontId="21" fillId="6" borderId="2" xfId="3" applyFont="1" applyFill="1" applyBorder="1" applyAlignment="1" applyProtection="1">
      <alignment horizontal="left" vertical="center" shrinkToFit="1"/>
      <protection locked="0"/>
    </xf>
    <xf numFmtId="0" fontId="21" fillId="6" borderId="5" xfId="3" applyFont="1" applyFill="1" applyBorder="1" applyAlignment="1" applyProtection="1">
      <alignment horizontal="left" vertical="center" shrinkToFit="1"/>
      <protection locked="0"/>
    </xf>
    <xf numFmtId="0" fontId="21" fillId="0" borderId="11" xfId="3" applyFont="1" applyBorder="1" applyAlignment="1" applyProtection="1">
      <alignment horizontal="left" vertical="center" shrinkToFit="1"/>
      <protection locked="0"/>
    </xf>
    <xf numFmtId="14" fontId="21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 applyAlignment="1" applyProtection="1">
      <alignment horizontal="left" vertical="center" shrinkToFit="1"/>
      <protection locked="0"/>
    </xf>
    <xf numFmtId="0" fontId="7" fillId="0" borderId="20" xfId="3" applyFont="1" applyBorder="1" applyAlignment="1" applyProtection="1">
      <alignment vertical="center" wrapText="1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7" fillId="0" borderId="6" xfId="3" applyFont="1" applyBorder="1" applyAlignment="1" applyProtection="1">
      <alignment vertical="center" wrapText="1"/>
      <protection locked="0"/>
    </xf>
    <xf numFmtId="0" fontId="7" fillId="0" borderId="14" xfId="3" applyFont="1" applyBorder="1" applyAlignment="1" applyProtection="1">
      <alignment vertical="center" wrapText="1"/>
      <protection locked="0"/>
    </xf>
    <xf numFmtId="0" fontId="7" fillId="0" borderId="15" xfId="3" applyFont="1" applyBorder="1" applyAlignment="1" applyProtection="1">
      <alignment vertical="center" wrapText="1"/>
      <protection locked="0"/>
    </xf>
    <xf numFmtId="0" fontId="7" fillId="0" borderId="16" xfId="3" applyFont="1" applyBorder="1" applyAlignment="1" applyProtection="1">
      <alignment vertical="center" wrapTex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28" fillId="0" borderId="20" xfId="3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3" fillId="0" borderId="33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/>
    </xf>
    <xf numFmtId="0" fontId="13" fillId="0" borderId="36" xfId="3" applyFont="1" applyBorder="1" applyAlignment="1">
      <alignment horizontal="left" vertical="center"/>
    </xf>
    <xf numFmtId="0" fontId="13" fillId="0" borderId="35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38" xfId="3" applyFont="1" applyBorder="1" applyAlignment="1">
      <alignment horizontal="left" vertical="center"/>
    </xf>
    <xf numFmtId="0" fontId="13" fillId="7" borderId="2" xfId="3" applyFont="1" applyFill="1" applyBorder="1" applyAlignment="1">
      <alignment horizontal="left" vertical="center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7" fillId="0" borderId="26" xfId="3" applyFont="1" applyBorder="1" applyAlignment="1" applyProtection="1">
      <alignment horizontal="left" vertical="center" wrapTex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21" fillId="2" borderId="2" xfId="3" applyFont="1" applyFill="1" applyBorder="1" applyAlignment="1" applyProtection="1">
      <alignment horizontal="center" vertical="center"/>
      <protection locked="0"/>
    </xf>
    <xf numFmtId="0" fontId="21" fillId="0" borderId="24" xfId="3" applyFont="1" applyBorder="1" applyAlignment="1" applyProtection="1">
      <alignment horizontal="left" vertical="center" shrinkToFit="1"/>
      <protection locked="0"/>
    </xf>
    <xf numFmtId="37" fontId="21" fillId="2" borderId="2" xfId="3" applyNumberFormat="1" applyFont="1" applyFill="1" applyBorder="1" applyAlignment="1" applyProtection="1">
      <alignment horizontal="center" vertical="center" shrinkToFit="1"/>
      <protection locked="0"/>
    </xf>
    <xf numFmtId="37" fontId="21" fillId="0" borderId="2" xfId="3" applyNumberFormat="1" applyFont="1" applyBorder="1" applyAlignment="1" applyProtection="1">
      <alignment horizontal="right" vertical="center" shrinkToFit="1"/>
      <protection locked="0"/>
    </xf>
    <xf numFmtId="6" fontId="33" fillId="0" borderId="20" xfId="2" applyFont="1" applyFill="1" applyBorder="1" applyAlignment="1" applyProtection="1">
      <alignment horizontal="left" vertical="top"/>
      <protection locked="0"/>
    </xf>
    <xf numFmtId="6" fontId="33" fillId="0" borderId="4" xfId="2" applyFont="1" applyFill="1" applyBorder="1" applyAlignment="1" applyProtection="1">
      <alignment horizontal="left" vertical="top"/>
      <protection locked="0"/>
    </xf>
    <xf numFmtId="6" fontId="33" fillId="0" borderId="6" xfId="2" applyFont="1" applyFill="1" applyBorder="1" applyAlignment="1" applyProtection="1">
      <alignment horizontal="left" vertical="top"/>
      <protection locked="0"/>
    </xf>
    <xf numFmtId="6" fontId="33" fillId="0" borderId="25" xfId="2" applyFont="1" applyFill="1" applyBorder="1" applyAlignment="1" applyProtection="1">
      <alignment horizontal="left" vertical="top"/>
      <protection locked="0"/>
    </xf>
    <xf numFmtId="6" fontId="33" fillId="0" borderId="26" xfId="2" applyFont="1" applyFill="1" applyBorder="1" applyAlignment="1" applyProtection="1">
      <alignment horizontal="left" vertical="top"/>
      <protection locked="0"/>
    </xf>
    <xf numFmtId="6" fontId="33" fillId="0" borderId="30" xfId="2" applyFont="1" applyFill="1" applyBorder="1" applyAlignment="1" applyProtection="1">
      <alignment horizontal="left" vertical="top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11" fillId="0" borderId="3" xfId="2" applyFont="1" applyFill="1" applyBorder="1" applyAlignment="1" applyProtection="1">
      <alignment horizontal="left" vertical="center" wrapText="1"/>
      <protection locked="0"/>
    </xf>
    <xf numFmtId="6" fontId="11" fillId="0" borderId="2" xfId="2" applyFont="1" applyFill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 wrapText="1"/>
      <protection locked="0"/>
    </xf>
    <xf numFmtId="17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shrinkToFit="1"/>
      <protection locked="0"/>
    </xf>
    <xf numFmtId="6" fontId="11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29" xfId="3" applyFont="1" applyBorder="1" applyAlignment="1" applyProtection="1">
      <alignment horizontal="center" vertical="center" wrapText="1"/>
      <protection locked="0"/>
    </xf>
    <xf numFmtId="0" fontId="7" fillId="0" borderId="19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11" fillId="2" borderId="12" xfId="3" applyFont="1" applyFill="1" applyBorder="1" applyAlignment="1" applyProtection="1">
      <alignment horizontal="center" vertical="center"/>
      <protection locked="0"/>
    </xf>
    <xf numFmtId="0" fontId="11" fillId="0" borderId="3" xfId="3" applyFont="1" applyBorder="1" applyAlignment="1" applyProtection="1">
      <alignment vertical="center" wrapText="1" shrinkToFit="1"/>
      <protection locked="0"/>
    </xf>
    <xf numFmtId="0" fontId="11" fillId="0" borderId="2" xfId="3" applyFont="1" applyBorder="1" applyAlignment="1" applyProtection="1">
      <alignment vertical="center" wrapText="1" shrinkToFit="1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10" fillId="0" borderId="2" xfId="3" applyFont="1" applyBorder="1" applyAlignment="1" applyProtection="1">
      <alignment vertical="center" wrapText="1"/>
      <protection locked="0"/>
    </xf>
    <xf numFmtId="0" fontId="10" fillId="0" borderId="5" xfId="3" applyFont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5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 shrinkToFit="1"/>
      <protection locked="0"/>
    </xf>
    <xf numFmtId="0" fontId="6" fillId="2" borderId="5" xfId="3" applyFont="1" applyFill="1" applyBorder="1" applyAlignment="1" applyProtection="1">
      <alignment vertical="center"/>
      <protection locked="0"/>
    </xf>
    <xf numFmtId="38" fontId="21" fillId="0" borderId="21" xfId="3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7" fillId="0" borderId="25" xfId="3" applyFont="1" applyBorder="1" applyAlignment="1" applyProtection="1">
      <alignment horizontal="center" vertical="center" wrapText="1"/>
      <protection locked="0"/>
    </xf>
    <xf numFmtId="0" fontId="7" fillId="0" borderId="26" xfId="3" applyFont="1" applyBorder="1" applyAlignment="1" applyProtection="1">
      <alignment horizontal="center" vertical="center" wrapText="1"/>
      <protection locked="0"/>
    </xf>
    <xf numFmtId="0" fontId="7" fillId="0" borderId="30" xfId="3" applyFont="1" applyBorder="1" applyAlignment="1" applyProtection="1">
      <alignment horizontal="center" vertical="center" wrapText="1"/>
      <protection locked="0"/>
    </xf>
    <xf numFmtId="182" fontId="6" fillId="0" borderId="9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6" xfId="3" applyFont="1" applyBorder="1" applyAlignment="1">
      <alignment horizontal="center" vertical="center" shrinkToFit="1"/>
    </xf>
    <xf numFmtId="0" fontId="6" fillId="0" borderId="30" xfId="3" applyFont="1" applyBorder="1" applyAlignment="1">
      <alignment horizontal="center" vertical="center" shrinkToFit="1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30" fillId="0" borderId="20" xfId="3" applyFont="1" applyBorder="1" applyAlignment="1" applyProtection="1">
      <alignment horizontal="center" vertical="center" wrapText="1" shrinkToFit="1"/>
      <protection locked="0"/>
    </xf>
    <xf numFmtId="0" fontId="30" fillId="0" borderId="4" xfId="3" applyFont="1" applyBorder="1" applyAlignment="1" applyProtection="1">
      <alignment horizontal="center" vertical="center" wrapText="1" shrinkToFit="1"/>
      <protection locked="0"/>
    </xf>
    <xf numFmtId="0" fontId="30" fillId="0" borderId="36" xfId="3" applyFont="1" applyBorder="1" applyAlignment="1" applyProtection="1">
      <alignment horizontal="center" vertical="center" wrapText="1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3" xfId="3" applyFont="1" applyBorder="1" applyAlignment="1" applyProtection="1">
      <alignment horizontal="center" vertical="center" shrinkToFit="1"/>
      <protection locked="0"/>
    </xf>
    <xf numFmtId="0" fontId="6" fillId="0" borderId="4" xfId="3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14" fontId="6" fillId="0" borderId="9" xfId="3" applyNumberFormat="1" applyFont="1" applyBorder="1" applyAlignment="1" applyProtection="1">
      <alignment horizontal="center" vertical="center"/>
      <protection locked="0"/>
    </xf>
    <xf numFmtId="14" fontId="6" fillId="0" borderId="18" xfId="3" applyNumberFormat="1" applyFont="1" applyBorder="1" applyAlignment="1" applyProtection="1">
      <alignment horizontal="center" vertical="center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2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center" vertical="center" shrinkToFit="1"/>
      <protection locked="0"/>
    </xf>
    <xf numFmtId="14" fontId="6" fillId="0" borderId="9" xfId="3" applyNumberFormat="1" applyFont="1" applyBorder="1" applyAlignment="1" applyProtection="1">
      <alignment horizontal="center" vertical="center" shrinkToFit="1"/>
      <protection locked="0"/>
    </xf>
    <xf numFmtId="0" fontId="6" fillId="0" borderId="11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30" fillId="0" borderId="3" xfId="3" applyFont="1" applyBorder="1" applyAlignment="1" applyProtection="1">
      <alignment horizontal="center" vertical="center" wrapText="1" shrinkToFit="1"/>
      <protection locked="0"/>
    </xf>
    <xf numFmtId="0" fontId="30" fillId="0" borderId="2" xfId="3" applyFont="1" applyBorder="1" applyAlignment="1" applyProtection="1">
      <alignment horizontal="center" vertical="center" wrapText="1" shrinkToFit="1"/>
      <protection locked="0"/>
    </xf>
    <xf numFmtId="0" fontId="30" fillId="0" borderId="24" xfId="3" applyFont="1" applyBorder="1" applyAlignment="1" applyProtection="1">
      <alignment horizontal="center" vertical="center" wrapText="1" shrinkToFit="1"/>
      <protection locked="0"/>
    </xf>
    <xf numFmtId="0" fontId="6" fillId="0" borderId="7" xfId="3" applyFont="1" applyBorder="1" applyAlignment="1" applyProtection="1">
      <alignment horizontal="center" vertical="center" shrinkToFit="1"/>
      <protection locked="0"/>
    </xf>
    <xf numFmtId="0" fontId="6" fillId="0" borderId="5" xfId="3" applyFont="1" applyBorder="1" applyAlignment="1" applyProtection="1">
      <alignment horizontal="center" vertical="center" shrinkToFit="1"/>
      <protection locked="0"/>
    </xf>
    <xf numFmtId="14" fontId="6" fillId="0" borderId="17" xfId="3" applyNumberFormat="1" applyFont="1" applyBorder="1" applyAlignment="1" applyProtection="1">
      <alignment horizontal="center" vertical="center" shrinkToFit="1"/>
      <protection locked="0"/>
    </xf>
    <xf numFmtId="0" fontId="6" fillId="0" borderId="15" xfId="3" applyFont="1" applyBorder="1" applyAlignment="1" applyProtection="1">
      <alignment horizontal="left" vertical="center" shrinkToFit="1"/>
      <protection locked="0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 applyProtection="1">
      <alignment vertical="center" wrapText="1" shrinkToFit="1"/>
      <protection locked="0"/>
    </xf>
    <xf numFmtId="0" fontId="8" fillId="0" borderId="32" xfId="0" applyFont="1" applyBorder="1" applyAlignment="1" applyProtection="1">
      <alignment vertical="center" wrapText="1" shrinkToFit="1"/>
      <protection locked="0"/>
    </xf>
    <xf numFmtId="0" fontId="7" fillId="0" borderId="31" xfId="3" applyFont="1" applyBorder="1" applyAlignment="1" applyProtection="1">
      <alignment vertical="center" wrapText="1"/>
      <protection locked="0"/>
    </xf>
    <xf numFmtId="0" fontId="7" fillId="0" borderId="21" xfId="3" applyFont="1" applyBorder="1" applyAlignment="1" applyProtection="1">
      <alignment vertical="center" wrapText="1"/>
      <protection locked="0"/>
    </xf>
    <xf numFmtId="0" fontId="7" fillId="0" borderId="32" xfId="3" applyFont="1" applyBorder="1" applyAlignment="1" applyProtection="1">
      <alignment vertical="center" wrapText="1"/>
      <protection locked="0"/>
    </xf>
    <xf numFmtId="6" fontId="6" fillId="0" borderId="31" xfId="2" applyFont="1" applyFill="1" applyBorder="1" applyAlignment="1" applyProtection="1">
      <alignment vertical="center" shrinkToFit="1"/>
      <protection locked="0"/>
    </xf>
    <xf numFmtId="6" fontId="6" fillId="0" borderId="21" xfId="2" applyFont="1" applyFill="1" applyBorder="1" applyAlignment="1" applyProtection="1">
      <alignment vertical="center" shrinkToFit="1"/>
      <protection locked="0"/>
    </xf>
    <xf numFmtId="0" fontId="8" fillId="3" borderId="10" xfId="0" applyFont="1" applyFill="1" applyBorder="1" applyAlignment="1" applyProtection="1">
      <alignment vertical="center"/>
      <protection locked="0"/>
    </xf>
    <xf numFmtId="0" fontId="8" fillId="3" borderId="23" xfId="0" applyFont="1" applyFill="1" applyBorder="1" applyAlignment="1" applyProtection="1">
      <alignment vertical="center"/>
      <protection locked="0"/>
    </xf>
    <xf numFmtId="0" fontId="6" fillId="0" borderId="19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7" fillId="0" borderId="26" xfId="3" applyFont="1" applyBorder="1" applyAlignment="1" applyProtection="1">
      <alignment horizontal="left" shrinkToFit="1"/>
      <protection locked="0"/>
    </xf>
    <xf numFmtId="176" fontId="6" fillId="0" borderId="11" xfId="3" applyNumberFormat="1" applyFont="1" applyBorder="1" applyAlignment="1" applyProtection="1">
      <alignment horizontal="left" vertical="center" shrinkToFit="1"/>
      <protection locked="0"/>
    </xf>
    <xf numFmtId="176" fontId="6" fillId="0" borderId="12" xfId="3" applyNumberFormat="1" applyFont="1" applyBorder="1" applyAlignment="1" applyProtection="1">
      <alignment horizontal="left" vertical="center" shrinkToFit="1"/>
      <protection locked="0"/>
    </xf>
    <xf numFmtId="176" fontId="6" fillId="0" borderId="13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38" fillId="0" borderId="11" xfId="3" applyFont="1" applyBorder="1" applyAlignment="1" applyProtection="1">
      <alignment horizontal="left" vertical="center" wrapText="1"/>
      <protection locked="0"/>
    </xf>
    <xf numFmtId="0" fontId="38" fillId="0" borderId="12" xfId="3" applyFont="1" applyBorder="1" applyAlignment="1" applyProtection="1">
      <alignment horizontal="left" vertical="center" wrapText="1"/>
      <protection locked="0"/>
    </xf>
    <xf numFmtId="0" fontId="38" fillId="0" borderId="13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7" fillId="0" borderId="17" xfId="3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2" fillId="0" borderId="17" xfId="3" applyFont="1" applyBorder="1" applyAlignment="1" applyProtection="1">
      <alignment horizontal="left" vertical="center" shrinkToFit="1"/>
      <protection locked="0"/>
    </xf>
    <xf numFmtId="0" fontId="12" fillId="0" borderId="9" xfId="3" applyFont="1" applyBorder="1" applyAlignment="1" applyProtection="1">
      <alignment horizontal="left" vertical="center" shrinkToFit="1"/>
      <protection locked="0"/>
    </xf>
    <xf numFmtId="0" fontId="12" fillId="0" borderId="18" xfId="3" applyFont="1" applyBorder="1" applyAlignment="1" applyProtection="1">
      <alignment horizontal="left" vertical="center" shrinkToFit="1"/>
      <protection locked="0"/>
    </xf>
    <xf numFmtId="37" fontId="12" fillId="0" borderId="9" xfId="3" applyNumberFormat="1" applyFont="1" applyBorder="1" applyAlignment="1" applyProtection="1">
      <alignment vertical="center" shrinkToFit="1"/>
      <protection locked="0"/>
    </xf>
    <xf numFmtId="0" fontId="12" fillId="0" borderId="9" xfId="3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3" xfId="0" applyFont="1" applyBorder="1" applyAlignment="1" applyProtection="1">
      <alignment vertical="center" shrinkToFit="1"/>
      <protection locked="0"/>
    </xf>
    <xf numFmtId="0" fontId="13" fillId="0" borderId="11" xfId="3" applyFont="1" applyBorder="1" applyAlignment="1" applyProtection="1">
      <alignment horizontal="center" vertical="center" shrinkToFit="1"/>
      <protection locked="0"/>
    </xf>
    <xf numFmtId="0" fontId="13" fillId="0" borderId="12" xfId="3" applyFont="1" applyBorder="1" applyAlignment="1" applyProtection="1">
      <alignment horizontal="center" vertical="center" shrinkToFit="1"/>
      <protection locked="0"/>
    </xf>
    <xf numFmtId="0" fontId="12" fillId="0" borderId="20" xfId="3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6" fillId="0" borderId="2" xfId="3" applyFont="1" applyBorder="1" applyAlignment="1" applyProtection="1">
      <alignment horizontal="right" vertical="center" wrapText="1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37" fontId="13" fillId="0" borderId="2" xfId="3" applyNumberFormat="1" applyFont="1" applyBorder="1" applyAlignment="1" applyProtection="1">
      <alignment horizontal="center" vertical="center" shrinkToFit="1"/>
      <protection locked="0"/>
    </xf>
    <xf numFmtId="0" fontId="13" fillId="0" borderId="15" xfId="3" applyFont="1" applyBorder="1" applyAlignment="1" applyProtection="1">
      <alignment vertical="center" shrinkToFit="1"/>
      <protection locked="0"/>
    </xf>
    <xf numFmtId="0" fontId="12" fillId="0" borderId="3" xfId="3" applyFont="1" applyBorder="1" applyAlignment="1" applyProtection="1">
      <alignment horizontal="left" vertical="center" shrinkToFit="1"/>
      <protection locked="0"/>
    </xf>
    <xf numFmtId="0" fontId="12" fillId="0" borderId="2" xfId="3" applyFont="1" applyBorder="1" applyAlignment="1" applyProtection="1">
      <alignment horizontal="left" vertical="center" shrinkToFit="1"/>
      <protection locked="0"/>
    </xf>
    <xf numFmtId="0" fontId="12" fillId="0" borderId="5" xfId="3" applyFont="1" applyBorder="1" applyAlignment="1" applyProtection="1">
      <alignment horizontal="left" vertical="center" shrinkToFit="1"/>
      <protection locked="0"/>
    </xf>
    <xf numFmtId="37" fontId="13" fillId="0" borderId="2" xfId="3" applyNumberFormat="1" applyFont="1" applyBorder="1" applyAlignment="1" applyProtection="1">
      <alignment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28575</xdr:rowOff>
        </xdr:from>
        <xdr:to>
          <xdr:col>5</xdr:col>
          <xdr:colOff>19050</xdr:colOff>
          <xdr:row>14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9525</xdr:rowOff>
        </xdr:from>
        <xdr:to>
          <xdr:col>7</xdr:col>
          <xdr:colOff>0</xdr:colOff>
          <xdr:row>14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19050</xdr:rowOff>
        </xdr:from>
        <xdr:to>
          <xdr:col>5</xdr:col>
          <xdr:colOff>66675</xdr:colOff>
          <xdr:row>24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24</xdr:row>
          <xdr:rowOff>28575</xdr:rowOff>
        </xdr:from>
        <xdr:to>
          <xdr:col>10</xdr:col>
          <xdr:colOff>66675</xdr:colOff>
          <xdr:row>24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28</xdr:row>
          <xdr:rowOff>9525</xdr:rowOff>
        </xdr:from>
        <xdr:to>
          <xdr:col>4</xdr:col>
          <xdr:colOff>295275</xdr:colOff>
          <xdr:row>28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19050</xdr:rowOff>
        </xdr:from>
        <xdr:to>
          <xdr:col>11</xdr:col>
          <xdr:colOff>485775</xdr:colOff>
          <xdr:row>29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63</xdr:row>
      <xdr:rowOff>0</xdr:rowOff>
    </xdr:from>
    <xdr:to>
      <xdr:col>19</xdr:col>
      <xdr:colOff>47625</xdr:colOff>
      <xdr:row>63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134475" y="13535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19050</xdr:rowOff>
        </xdr:from>
        <xdr:to>
          <xdr:col>9</xdr:col>
          <xdr:colOff>66675</xdr:colOff>
          <xdr:row>44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9525</xdr:rowOff>
        </xdr:from>
        <xdr:to>
          <xdr:col>7</xdr:col>
          <xdr:colOff>66675</xdr:colOff>
          <xdr:row>44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20</xdr:row>
          <xdr:rowOff>180975</xdr:rowOff>
        </xdr:from>
        <xdr:to>
          <xdr:col>4</xdr:col>
          <xdr:colOff>381000</xdr:colOff>
          <xdr:row>20</xdr:row>
          <xdr:rowOff>400050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209550</xdr:rowOff>
        </xdr:from>
        <xdr:to>
          <xdr:col>6</xdr:col>
          <xdr:colOff>419100</xdr:colOff>
          <xdr:row>20</xdr:row>
          <xdr:rowOff>428625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24</xdr:row>
          <xdr:rowOff>28575</xdr:rowOff>
        </xdr:from>
        <xdr:to>
          <xdr:col>15</xdr:col>
          <xdr:colOff>19050</xdr:colOff>
          <xdr:row>24</xdr:row>
          <xdr:rowOff>238125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56</xdr:row>
          <xdr:rowOff>19050</xdr:rowOff>
        </xdr:from>
        <xdr:to>
          <xdr:col>13</xdr:col>
          <xdr:colOff>495300</xdr:colOff>
          <xdr:row>57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56</xdr:row>
          <xdr:rowOff>19050</xdr:rowOff>
        </xdr:from>
        <xdr:to>
          <xdr:col>15</xdr:col>
          <xdr:colOff>504825</xdr:colOff>
          <xdr:row>56</xdr:row>
          <xdr:rowOff>238125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19050</xdr:rowOff>
        </xdr:from>
        <xdr:to>
          <xdr:col>4</xdr:col>
          <xdr:colOff>314325</xdr:colOff>
          <xdr:row>47</xdr:row>
          <xdr:rowOff>228600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19050</xdr:rowOff>
        </xdr:from>
        <xdr:to>
          <xdr:col>4</xdr:col>
          <xdr:colOff>314325</xdr:colOff>
          <xdr:row>47</xdr:row>
          <xdr:rowOff>228600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19050</xdr:rowOff>
        </xdr:from>
        <xdr:to>
          <xdr:col>7</xdr:col>
          <xdr:colOff>19050</xdr:colOff>
          <xdr:row>49</xdr:row>
          <xdr:rowOff>228600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49</xdr:row>
          <xdr:rowOff>19050</xdr:rowOff>
        </xdr:from>
        <xdr:to>
          <xdr:col>10</xdr:col>
          <xdr:colOff>76200</xdr:colOff>
          <xdr:row>49</xdr:row>
          <xdr:rowOff>228600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47</xdr:row>
          <xdr:rowOff>47625</xdr:rowOff>
        </xdr:from>
        <xdr:to>
          <xdr:col>14</xdr:col>
          <xdr:colOff>523875</xdr:colOff>
          <xdr:row>47</xdr:row>
          <xdr:rowOff>238125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19050</xdr:rowOff>
        </xdr:from>
        <xdr:to>
          <xdr:col>4</xdr:col>
          <xdr:colOff>314325</xdr:colOff>
          <xdr:row>48</xdr:row>
          <xdr:rowOff>228600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19050</xdr:rowOff>
        </xdr:from>
        <xdr:to>
          <xdr:col>4</xdr:col>
          <xdr:colOff>314325</xdr:colOff>
          <xdr:row>48</xdr:row>
          <xdr:rowOff>228600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47</xdr:row>
          <xdr:rowOff>47625</xdr:rowOff>
        </xdr:from>
        <xdr:to>
          <xdr:col>11</xdr:col>
          <xdr:colOff>19050</xdr:colOff>
          <xdr:row>47</xdr:row>
          <xdr:rowOff>238125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48</xdr:row>
          <xdr:rowOff>47625</xdr:rowOff>
        </xdr:from>
        <xdr:to>
          <xdr:col>11</xdr:col>
          <xdr:colOff>19050</xdr:colOff>
          <xdr:row>48</xdr:row>
          <xdr:rowOff>238125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27</xdr:row>
          <xdr:rowOff>152400</xdr:rowOff>
        </xdr:from>
        <xdr:to>
          <xdr:col>9</xdr:col>
          <xdr:colOff>428625</xdr:colOff>
          <xdr:row>29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27</xdr:row>
          <xdr:rowOff>152400</xdr:rowOff>
        </xdr:from>
        <xdr:to>
          <xdr:col>6</xdr:col>
          <xdr:colOff>390525</xdr:colOff>
          <xdr:row>29</xdr:row>
          <xdr:rowOff>142875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15</xdr:row>
          <xdr:rowOff>38100</xdr:rowOff>
        </xdr:from>
        <xdr:to>
          <xdr:col>5</xdr:col>
          <xdr:colOff>38100</xdr:colOff>
          <xdr:row>15</xdr:row>
          <xdr:rowOff>285750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15</xdr:row>
          <xdr:rowOff>38100</xdr:rowOff>
        </xdr:from>
        <xdr:to>
          <xdr:col>9</xdr:col>
          <xdr:colOff>38100</xdr:colOff>
          <xdr:row>15</xdr:row>
          <xdr:rowOff>285750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15</xdr:row>
          <xdr:rowOff>38100</xdr:rowOff>
        </xdr:from>
        <xdr:to>
          <xdr:col>14</xdr:col>
          <xdr:colOff>38100</xdr:colOff>
          <xdr:row>15</xdr:row>
          <xdr:rowOff>285750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30</xdr:row>
          <xdr:rowOff>9525</xdr:rowOff>
        </xdr:from>
        <xdr:to>
          <xdr:col>7</xdr:col>
          <xdr:colOff>390525</xdr:colOff>
          <xdr:row>31</xdr:row>
          <xdr:rowOff>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29</xdr:row>
          <xdr:rowOff>0</xdr:rowOff>
        </xdr:from>
        <xdr:to>
          <xdr:col>9</xdr:col>
          <xdr:colOff>438150</xdr:colOff>
          <xdr:row>29</xdr:row>
          <xdr:rowOff>304800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1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30</xdr:row>
          <xdr:rowOff>19050</xdr:rowOff>
        </xdr:from>
        <xdr:to>
          <xdr:col>10</xdr:col>
          <xdr:colOff>361950</xdr:colOff>
          <xdr:row>31</xdr:row>
          <xdr:rowOff>19050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19</xdr:row>
          <xdr:rowOff>0</xdr:rowOff>
        </xdr:from>
        <xdr:to>
          <xdr:col>4</xdr:col>
          <xdr:colOff>304800</xdr:colOff>
          <xdr:row>19</xdr:row>
          <xdr:rowOff>304800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1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9525</xdr:rowOff>
        </xdr:from>
        <xdr:to>
          <xdr:col>7</xdr:col>
          <xdr:colOff>314325</xdr:colOff>
          <xdr:row>20</xdr:row>
          <xdr:rowOff>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1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19</xdr:row>
          <xdr:rowOff>0</xdr:rowOff>
        </xdr:from>
        <xdr:to>
          <xdr:col>10</xdr:col>
          <xdr:colOff>285750</xdr:colOff>
          <xdr:row>19</xdr:row>
          <xdr:rowOff>304800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1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66675</xdr:colOff>
          <xdr:row>19</xdr:row>
          <xdr:rowOff>295275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1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28575</xdr:rowOff>
        </xdr:from>
        <xdr:to>
          <xdr:col>5</xdr:col>
          <xdr:colOff>19050</xdr:colOff>
          <xdr:row>14</xdr:row>
          <xdr:rowOff>238125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9525</xdr:rowOff>
        </xdr:from>
        <xdr:to>
          <xdr:col>7</xdr:col>
          <xdr:colOff>0</xdr:colOff>
          <xdr:row>14</xdr:row>
          <xdr:rowOff>219075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42</xdr:row>
          <xdr:rowOff>152400</xdr:rowOff>
        </xdr:from>
        <xdr:to>
          <xdr:col>9</xdr:col>
          <xdr:colOff>428625</xdr:colOff>
          <xdr:row>44</xdr:row>
          <xdr:rowOff>142875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152400</xdr:rowOff>
        </xdr:from>
        <xdr:to>
          <xdr:col>6</xdr:col>
          <xdr:colOff>390525</xdr:colOff>
          <xdr:row>44</xdr:row>
          <xdr:rowOff>142875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45</xdr:row>
          <xdr:rowOff>9525</xdr:rowOff>
        </xdr:from>
        <xdr:to>
          <xdr:col>7</xdr:col>
          <xdr:colOff>390525</xdr:colOff>
          <xdr:row>46</xdr:row>
          <xdr:rowOff>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44</xdr:row>
          <xdr:rowOff>0</xdr:rowOff>
        </xdr:from>
        <xdr:to>
          <xdr:col>9</xdr:col>
          <xdr:colOff>438150</xdr:colOff>
          <xdr:row>44</xdr:row>
          <xdr:rowOff>304800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1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45</xdr:row>
          <xdr:rowOff>19050</xdr:rowOff>
        </xdr:from>
        <xdr:to>
          <xdr:col>10</xdr:col>
          <xdr:colOff>361950</xdr:colOff>
          <xdr:row>46</xdr:row>
          <xdr:rowOff>19050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1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34</xdr:row>
          <xdr:rowOff>0</xdr:rowOff>
        </xdr:from>
        <xdr:to>
          <xdr:col>4</xdr:col>
          <xdr:colOff>304800</xdr:colOff>
          <xdr:row>34</xdr:row>
          <xdr:rowOff>304800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1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34</xdr:row>
          <xdr:rowOff>9525</xdr:rowOff>
        </xdr:from>
        <xdr:to>
          <xdr:col>7</xdr:col>
          <xdr:colOff>314325</xdr:colOff>
          <xdr:row>35</xdr:row>
          <xdr:rowOff>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1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34</xdr:row>
          <xdr:rowOff>0</xdr:rowOff>
        </xdr:from>
        <xdr:to>
          <xdr:col>10</xdr:col>
          <xdr:colOff>285750</xdr:colOff>
          <xdr:row>34</xdr:row>
          <xdr:rowOff>304800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1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33</xdr:row>
          <xdr:rowOff>304800</xdr:rowOff>
        </xdr:from>
        <xdr:to>
          <xdr:col>14</xdr:col>
          <xdr:colOff>66675</xdr:colOff>
          <xdr:row>34</xdr:row>
          <xdr:rowOff>295275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1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57</xdr:row>
          <xdr:rowOff>152400</xdr:rowOff>
        </xdr:from>
        <xdr:to>
          <xdr:col>9</xdr:col>
          <xdr:colOff>428625</xdr:colOff>
          <xdr:row>59</xdr:row>
          <xdr:rowOff>142875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1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57</xdr:row>
          <xdr:rowOff>152400</xdr:rowOff>
        </xdr:from>
        <xdr:to>
          <xdr:col>6</xdr:col>
          <xdr:colOff>390525</xdr:colOff>
          <xdr:row>59</xdr:row>
          <xdr:rowOff>142875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1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60</xdr:row>
          <xdr:rowOff>9525</xdr:rowOff>
        </xdr:from>
        <xdr:to>
          <xdr:col>7</xdr:col>
          <xdr:colOff>390525</xdr:colOff>
          <xdr:row>61</xdr:row>
          <xdr:rowOff>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1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59</xdr:row>
          <xdr:rowOff>0</xdr:rowOff>
        </xdr:from>
        <xdr:to>
          <xdr:col>9</xdr:col>
          <xdr:colOff>438150</xdr:colOff>
          <xdr:row>59</xdr:row>
          <xdr:rowOff>304800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1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60</xdr:row>
          <xdr:rowOff>19050</xdr:rowOff>
        </xdr:from>
        <xdr:to>
          <xdr:col>10</xdr:col>
          <xdr:colOff>361950</xdr:colOff>
          <xdr:row>61</xdr:row>
          <xdr:rowOff>19050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1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49</xdr:row>
          <xdr:rowOff>0</xdr:rowOff>
        </xdr:from>
        <xdr:to>
          <xdr:col>4</xdr:col>
          <xdr:colOff>304800</xdr:colOff>
          <xdr:row>49</xdr:row>
          <xdr:rowOff>304800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1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49</xdr:row>
          <xdr:rowOff>9525</xdr:rowOff>
        </xdr:from>
        <xdr:to>
          <xdr:col>7</xdr:col>
          <xdr:colOff>314325</xdr:colOff>
          <xdr:row>50</xdr:row>
          <xdr:rowOff>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1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49</xdr:row>
          <xdr:rowOff>0</xdr:rowOff>
        </xdr:from>
        <xdr:to>
          <xdr:col>10</xdr:col>
          <xdr:colOff>285750</xdr:colOff>
          <xdr:row>49</xdr:row>
          <xdr:rowOff>304800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1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48</xdr:row>
          <xdr:rowOff>304800</xdr:rowOff>
        </xdr:from>
        <xdr:to>
          <xdr:col>14</xdr:col>
          <xdr:colOff>66675</xdr:colOff>
          <xdr:row>49</xdr:row>
          <xdr:rowOff>295275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1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72</xdr:row>
          <xdr:rowOff>152400</xdr:rowOff>
        </xdr:from>
        <xdr:to>
          <xdr:col>9</xdr:col>
          <xdr:colOff>428625</xdr:colOff>
          <xdr:row>74</xdr:row>
          <xdr:rowOff>142875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1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72</xdr:row>
          <xdr:rowOff>152400</xdr:rowOff>
        </xdr:from>
        <xdr:to>
          <xdr:col>6</xdr:col>
          <xdr:colOff>390525</xdr:colOff>
          <xdr:row>74</xdr:row>
          <xdr:rowOff>142875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1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75</xdr:row>
          <xdr:rowOff>9525</xdr:rowOff>
        </xdr:from>
        <xdr:to>
          <xdr:col>7</xdr:col>
          <xdr:colOff>390525</xdr:colOff>
          <xdr:row>76</xdr:row>
          <xdr:rowOff>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1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74</xdr:row>
          <xdr:rowOff>0</xdr:rowOff>
        </xdr:from>
        <xdr:to>
          <xdr:col>9</xdr:col>
          <xdr:colOff>438150</xdr:colOff>
          <xdr:row>74</xdr:row>
          <xdr:rowOff>304800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1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75</xdr:row>
          <xdr:rowOff>19050</xdr:rowOff>
        </xdr:from>
        <xdr:to>
          <xdr:col>10</xdr:col>
          <xdr:colOff>361950</xdr:colOff>
          <xdr:row>76</xdr:row>
          <xdr:rowOff>19050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1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64</xdr:row>
          <xdr:rowOff>0</xdr:rowOff>
        </xdr:from>
        <xdr:to>
          <xdr:col>4</xdr:col>
          <xdr:colOff>304800</xdr:colOff>
          <xdr:row>64</xdr:row>
          <xdr:rowOff>304800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1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64</xdr:row>
          <xdr:rowOff>9525</xdr:rowOff>
        </xdr:from>
        <xdr:to>
          <xdr:col>7</xdr:col>
          <xdr:colOff>314325</xdr:colOff>
          <xdr:row>65</xdr:row>
          <xdr:rowOff>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1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64</xdr:row>
          <xdr:rowOff>0</xdr:rowOff>
        </xdr:from>
        <xdr:to>
          <xdr:col>10</xdr:col>
          <xdr:colOff>285750</xdr:colOff>
          <xdr:row>64</xdr:row>
          <xdr:rowOff>304800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1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63</xdr:row>
          <xdr:rowOff>304800</xdr:rowOff>
        </xdr:from>
        <xdr:to>
          <xdr:col>14</xdr:col>
          <xdr:colOff>66675</xdr:colOff>
          <xdr:row>64</xdr:row>
          <xdr:rowOff>295275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1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87</xdr:row>
          <xdr:rowOff>152400</xdr:rowOff>
        </xdr:from>
        <xdr:to>
          <xdr:col>9</xdr:col>
          <xdr:colOff>428625</xdr:colOff>
          <xdr:row>89</xdr:row>
          <xdr:rowOff>142875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1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87</xdr:row>
          <xdr:rowOff>152400</xdr:rowOff>
        </xdr:from>
        <xdr:to>
          <xdr:col>6</xdr:col>
          <xdr:colOff>390525</xdr:colOff>
          <xdr:row>89</xdr:row>
          <xdr:rowOff>142875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1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90</xdr:row>
          <xdr:rowOff>9525</xdr:rowOff>
        </xdr:from>
        <xdr:to>
          <xdr:col>7</xdr:col>
          <xdr:colOff>390525</xdr:colOff>
          <xdr:row>91</xdr:row>
          <xdr:rowOff>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1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89</xdr:row>
          <xdr:rowOff>0</xdr:rowOff>
        </xdr:from>
        <xdr:to>
          <xdr:col>9</xdr:col>
          <xdr:colOff>438150</xdr:colOff>
          <xdr:row>89</xdr:row>
          <xdr:rowOff>304800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1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90</xdr:row>
          <xdr:rowOff>19050</xdr:rowOff>
        </xdr:from>
        <xdr:to>
          <xdr:col>10</xdr:col>
          <xdr:colOff>361950</xdr:colOff>
          <xdr:row>91</xdr:row>
          <xdr:rowOff>19050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1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79</xdr:row>
          <xdr:rowOff>0</xdr:rowOff>
        </xdr:from>
        <xdr:to>
          <xdr:col>4</xdr:col>
          <xdr:colOff>304800</xdr:colOff>
          <xdr:row>79</xdr:row>
          <xdr:rowOff>304800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1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79</xdr:row>
          <xdr:rowOff>9525</xdr:rowOff>
        </xdr:from>
        <xdr:to>
          <xdr:col>7</xdr:col>
          <xdr:colOff>314325</xdr:colOff>
          <xdr:row>80</xdr:row>
          <xdr:rowOff>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1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79</xdr:row>
          <xdr:rowOff>0</xdr:rowOff>
        </xdr:from>
        <xdr:to>
          <xdr:col>10</xdr:col>
          <xdr:colOff>285750</xdr:colOff>
          <xdr:row>79</xdr:row>
          <xdr:rowOff>304800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1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78</xdr:row>
          <xdr:rowOff>304800</xdr:rowOff>
        </xdr:from>
        <xdr:to>
          <xdr:col>14</xdr:col>
          <xdr:colOff>66675</xdr:colOff>
          <xdr:row>79</xdr:row>
          <xdr:rowOff>295275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1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瀧 祐子(takiyu-a)" id="{E416F6CF-716A-4FEC-85C5-9B517845C5E3}" userId="S::takiyu-a@st.ritsumei.ac.jp::3a200d71-f084-4abb-8e0b-4d5871dcfe2e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5" dT="2024-09-04T02:22:42.81" personId="{E416F6CF-716A-4FEC-85C5-9B517845C5E3}" id="{3B44EA34-F33E-4AA2-86E6-49725170C4AB}">
    <text>Research Professor</text>
  </threadedComment>
  <threadedComment ref="I25" dT="2024-09-04T02:23:58.17" personId="{E416F6CF-716A-4FEC-85C5-9B517845C5E3}" id="{EF21295C-411C-469C-9C73-9A31A0020855}">
    <text>Research Associate Professor</text>
  </threadedComment>
  <threadedComment ref="N25" dT="2024-09-04T02:24:27.96" personId="{E416F6CF-716A-4FEC-85C5-9B517845C5E3}" id="{062838C8-3A72-4792-A857-F08DF24B7F7E}">
    <text>Research Assistant Professor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1" dT="2024-09-04T04:25:01.40" personId="{E416F6CF-716A-4FEC-85C5-9B517845C5E3}" id="{4C20A000-6B77-4FAB-B992-2DC832E0B525}">
    <text>※以降の文言は削除しても良いように思います。</text>
  </threadedComment>
  <threadedComment ref="E31" dT="2024-09-04T04:25:13.26" personId="{E416F6CF-716A-4FEC-85C5-9B517845C5E3}" id="{DB7951E8-588D-419C-93B5-46E6F5692063}" parentId="{4C20A000-6B77-4FAB-B992-2DC832E0B525}">
    <text>任用原資を複数使用する場合、エフォート率（または　原資使用比率）の記載欄を追加していただきたいです。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50" Type="http://schemas.openxmlformats.org/officeDocument/2006/relationships/ctrlProp" Target="../ctrlProps/ctrlProp69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29" Type="http://schemas.openxmlformats.org/officeDocument/2006/relationships/ctrlProp" Target="../ctrlProps/ctrlProp48.xml"/><Relationship Id="rId41" Type="http://schemas.openxmlformats.org/officeDocument/2006/relationships/ctrlProp" Target="../ctrlProps/ctrlProp60.xml"/><Relationship Id="rId96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I141"/>
  <sheetViews>
    <sheetView tabSelected="1" view="pageBreakPreview" zoomScaleNormal="85" zoomScaleSheetLayoutView="100" workbookViewId="0">
      <selection activeCell="H24" sqref="H24:S24"/>
    </sheetView>
  </sheetViews>
  <sheetFormatPr defaultColWidth="9" defaultRowHeight="14.25"/>
  <cols>
    <col min="1" max="4" width="9.625" style="3" customWidth="1"/>
    <col min="5" max="11" width="6.625" style="3" customWidth="1"/>
    <col min="12" max="19" width="7.75" style="3" customWidth="1"/>
    <col min="20" max="20" width="5.625" style="3" customWidth="1"/>
    <col min="21" max="21" width="52.625" style="3" customWidth="1"/>
    <col min="22" max="22" width="20.375" style="92" customWidth="1"/>
    <col min="23" max="23" width="59.375" style="3" bestFit="1" customWidth="1"/>
    <col min="24" max="24" width="27.625" style="3" bestFit="1" customWidth="1"/>
    <col min="25" max="25" width="6" style="10" bestFit="1" customWidth="1"/>
    <col min="26" max="27" width="8" style="11" bestFit="1" customWidth="1"/>
    <col min="28" max="16384" width="9" style="3"/>
  </cols>
  <sheetData>
    <row r="1" spans="1:34" ht="27" thickBot="1">
      <c r="A1" s="285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7"/>
      <c r="Y1" s="284" t="s">
        <v>1</v>
      </c>
      <c r="Z1" s="284"/>
      <c r="AA1" s="284"/>
    </row>
    <row r="2" spans="1:34" ht="19.899999999999999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173"/>
      <c r="N2" s="207"/>
      <c r="O2" s="173" t="s">
        <v>2</v>
      </c>
      <c r="P2" s="207"/>
      <c r="Q2" s="173" t="s">
        <v>3</v>
      </c>
      <c r="R2" s="207"/>
      <c r="S2" s="57" t="s">
        <v>4</v>
      </c>
      <c r="U2" s="96" t="s">
        <v>5</v>
      </c>
      <c r="V2" s="249" t="s">
        <v>6</v>
      </c>
      <c r="W2" s="250" t="s">
        <v>7</v>
      </c>
      <c r="X2" s="93" t="s">
        <v>8</v>
      </c>
      <c r="Y2" s="1" t="s">
        <v>9</v>
      </c>
      <c r="Z2" s="2" t="s">
        <v>10</v>
      </c>
      <c r="AA2" s="2" t="s">
        <v>11</v>
      </c>
      <c r="AB2" s="3" t="s">
        <v>12</v>
      </c>
    </row>
    <row r="3" spans="1:34" s="5" customFormat="1" ht="19.899999999999999" customHeight="1">
      <c r="A3" s="330"/>
      <c r="B3" s="331"/>
      <c r="C3" s="331"/>
      <c r="D3" s="331"/>
      <c r="E3" s="331"/>
      <c r="F3" s="331"/>
      <c r="G3" s="331"/>
      <c r="H3" s="331"/>
      <c r="I3" s="331"/>
      <c r="J3" s="331"/>
      <c r="K3" s="165" t="s">
        <v>13</v>
      </c>
      <c r="L3" s="209"/>
      <c r="M3" s="209"/>
      <c r="N3" s="209"/>
      <c r="O3" s="209"/>
      <c r="P3" s="209"/>
      <c r="Q3" s="209"/>
      <c r="R3" s="209"/>
      <c r="S3" s="210"/>
      <c r="U3" s="97" t="s">
        <v>14</v>
      </c>
      <c r="V3" s="265" t="s">
        <v>313</v>
      </c>
      <c r="W3" s="228" t="s">
        <v>15</v>
      </c>
      <c r="X3" s="94" t="s">
        <v>16</v>
      </c>
      <c r="Y3" s="6" t="s">
        <v>17</v>
      </c>
      <c r="Z3" s="7">
        <v>12000000</v>
      </c>
      <c r="AA3" s="8">
        <v>1000000</v>
      </c>
      <c r="AB3" s="5" t="s">
        <v>18</v>
      </c>
    </row>
    <row r="4" spans="1:34" s="5" customFormat="1" ht="19.899999999999999" customHeight="1">
      <c r="A4" s="166"/>
      <c r="B4" s="165"/>
      <c r="C4" s="165"/>
      <c r="D4" s="165"/>
      <c r="E4" s="165" t="s">
        <v>19</v>
      </c>
      <c r="F4" s="165"/>
      <c r="G4" s="165"/>
      <c r="H4" s="165" t="s">
        <v>20</v>
      </c>
      <c r="I4" s="165"/>
      <c r="J4" s="326"/>
      <c r="K4" s="326"/>
      <c r="L4" s="326"/>
      <c r="M4" s="326"/>
      <c r="N4" s="326"/>
      <c r="O4" s="326"/>
      <c r="P4" s="208" t="s">
        <v>21</v>
      </c>
      <c r="Q4" s="326"/>
      <c r="R4" s="326"/>
      <c r="S4" s="327"/>
      <c r="U4" s="97" t="s">
        <v>22</v>
      </c>
      <c r="V4" s="265" t="s">
        <v>23</v>
      </c>
      <c r="W4" s="228" t="s">
        <v>24</v>
      </c>
      <c r="X4" s="94" t="s">
        <v>25</v>
      </c>
      <c r="Y4" s="6" t="s">
        <v>26</v>
      </c>
      <c r="Z4" s="7">
        <v>11400000</v>
      </c>
      <c r="AA4" s="8">
        <v>950000</v>
      </c>
      <c r="AB4" s="5" t="s">
        <v>27</v>
      </c>
    </row>
    <row r="5" spans="1:34" s="5" customFormat="1" ht="19.899999999999999" customHeight="1" thickBot="1">
      <c r="A5" s="167"/>
      <c r="B5" s="164"/>
      <c r="C5" s="164"/>
      <c r="D5" s="164"/>
      <c r="E5" s="164" t="s">
        <v>28</v>
      </c>
      <c r="F5" s="164"/>
      <c r="G5" s="164"/>
      <c r="H5" s="164"/>
      <c r="I5" s="205"/>
      <c r="J5" s="328"/>
      <c r="K5" s="328"/>
      <c r="L5" s="328"/>
      <c r="M5" s="328"/>
      <c r="N5" s="328"/>
      <c r="O5" s="328"/>
      <c r="P5" s="328"/>
      <c r="Q5" s="328"/>
      <c r="R5" s="328"/>
      <c r="S5" s="329"/>
      <c r="U5" s="97" t="s">
        <v>29</v>
      </c>
      <c r="V5" s="265" t="s">
        <v>30</v>
      </c>
      <c r="W5" s="227" t="s">
        <v>31</v>
      </c>
      <c r="X5" s="95" t="s">
        <v>32</v>
      </c>
      <c r="Y5" s="6" t="s">
        <v>33</v>
      </c>
      <c r="Z5" s="7">
        <v>10800000</v>
      </c>
      <c r="AA5" s="8">
        <v>900000</v>
      </c>
      <c r="AB5" s="5" t="s">
        <v>34</v>
      </c>
    </row>
    <row r="6" spans="1:34" ht="19.899999999999999" customHeight="1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15"/>
      <c r="U6" s="97" t="s">
        <v>35</v>
      </c>
      <c r="V6" s="265" t="s">
        <v>36</v>
      </c>
      <c r="W6" s="227" t="s">
        <v>37</v>
      </c>
      <c r="X6" s="94"/>
      <c r="Y6" s="6" t="s">
        <v>38</v>
      </c>
      <c r="Z6" s="7">
        <v>10200000</v>
      </c>
      <c r="AA6" s="8">
        <v>850000</v>
      </c>
      <c r="AB6" s="3" t="s">
        <v>39</v>
      </c>
    </row>
    <row r="7" spans="1:34" ht="31.5" customHeight="1" thickBot="1">
      <c r="A7" s="141" t="s">
        <v>40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U7" s="97" t="s">
        <v>41</v>
      </c>
      <c r="V7" s="265" t="s">
        <v>42</v>
      </c>
      <c r="W7" s="227" t="s">
        <v>43</v>
      </c>
      <c r="X7" s="95"/>
      <c r="Y7" s="6" t="s">
        <v>44</v>
      </c>
      <c r="Z7" s="7">
        <v>9600000</v>
      </c>
      <c r="AA7" s="8">
        <v>800000</v>
      </c>
      <c r="AB7" s="3" t="s">
        <v>45</v>
      </c>
    </row>
    <row r="8" spans="1:34" ht="20.100000000000001" customHeight="1">
      <c r="A8" s="302" t="s">
        <v>46</v>
      </c>
      <c r="B8" s="303"/>
      <c r="C8" s="303"/>
      <c r="D8" s="304"/>
      <c r="E8" s="308" t="s">
        <v>47</v>
      </c>
      <c r="F8" s="293"/>
      <c r="G8" s="293"/>
      <c r="H8" s="293"/>
      <c r="I8" s="309"/>
      <c r="J8" s="292" t="s">
        <v>48</v>
      </c>
      <c r="K8" s="293"/>
      <c r="L8" s="293"/>
      <c r="M8" s="293"/>
      <c r="N8" s="309"/>
      <c r="O8" s="292" t="s">
        <v>49</v>
      </c>
      <c r="P8" s="293"/>
      <c r="Q8" s="293"/>
      <c r="R8" s="293"/>
      <c r="S8" s="294"/>
      <c r="U8" s="97" t="s">
        <v>50</v>
      </c>
      <c r="V8" s="265" t="s">
        <v>51</v>
      </c>
      <c r="W8" s="227" t="s">
        <v>52</v>
      </c>
      <c r="X8" s="94"/>
      <c r="Y8" s="6" t="s">
        <v>53</v>
      </c>
      <c r="Z8" s="7">
        <v>9000000</v>
      </c>
      <c r="AA8" s="8">
        <v>750000</v>
      </c>
      <c r="AB8" s="3" t="s">
        <v>54</v>
      </c>
    </row>
    <row r="9" spans="1:34" ht="20.100000000000001" customHeight="1">
      <c r="A9" s="305"/>
      <c r="B9" s="306"/>
      <c r="C9" s="306"/>
      <c r="D9" s="307"/>
      <c r="E9" s="315"/>
      <c r="F9" s="316"/>
      <c r="G9" s="316"/>
      <c r="H9" s="316"/>
      <c r="I9" s="317"/>
      <c r="J9" s="318"/>
      <c r="K9" s="319"/>
      <c r="L9" s="319"/>
      <c r="M9" s="319"/>
      <c r="N9" s="320"/>
      <c r="O9" s="300"/>
      <c r="P9" s="291"/>
      <c r="Q9" s="291"/>
      <c r="R9" s="291"/>
      <c r="S9" s="301"/>
      <c r="V9" s="265" t="s">
        <v>55</v>
      </c>
      <c r="W9" s="227" t="s">
        <v>56</v>
      </c>
      <c r="Y9" s="6" t="s">
        <v>57</v>
      </c>
      <c r="Z9" s="7">
        <v>8400000</v>
      </c>
      <c r="AA9" s="8">
        <v>700000</v>
      </c>
      <c r="AB9" s="3" t="s">
        <v>58</v>
      </c>
    </row>
    <row r="10" spans="1:34" ht="20.100000000000001" customHeight="1">
      <c r="A10" s="127" t="s">
        <v>59</v>
      </c>
      <c r="B10" s="128"/>
      <c r="C10" s="128"/>
      <c r="D10" s="129"/>
      <c r="E10" s="315"/>
      <c r="F10" s="316"/>
      <c r="G10" s="316"/>
      <c r="H10" s="316"/>
      <c r="I10" s="317"/>
      <c r="J10" s="318"/>
      <c r="K10" s="319"/>
      <c r="L10" s="319"/>
      <c r="M10" s="319"/>
      <c r="N10" s="320"/>
      <c r="O10" s="300"/>
      <c r="P10" s="291"/>
      <c r="Q10" s="291"/>
      <c r="R10" s="291"/>
      <c r="S10" s="301"/>
      <c r="V10" s="265" t="s">
        <v>60</v>
      </c>
      <c r="W10" s="227" t="s">
        <v>61</v>
      </c>
      <c r="Y10" s="6" t="s">
        <v>62</v>
      </c>
      <c r="Z10" s="7">
        <v>7800000</v>
      </c>
      <c r="AA10" s="8">
        <v>650000</v>
      </c>
      <c r="AB10" s="3" t="s">
        <v>63</v>
      </c>
    </row>
    <row r="11" spans="1:34" ht="20.100000000000001" customHeight="1">
      <c r="A11" s="321" t="s">
        <v>64</v>
      </c>
      <c r="B11" s="322"/>
      <c r="C11" s="322"/>
      <c r="D11" s="323"/>
      <c r="E11" s="176"/>
      <c r="F11" s="407"/>
      <c r="G11" s="291"/>
      <c r="H11" s="291"/>
      <c r="I11" s="177"/>
      <c r="J11" s="178"/>
      <c r="K11" s="295"/>
      <c r="L11" s="295"/>
      <c r="M11" s="295"/>
      <c r="N11" s="295"/>
      <c r="O11" s="295"/>
      <c r="P11" s="295"/>
      <c r="Q11" s="295"/>
      <c r="R11" s="295"/>
      <c r="S11" s="352"/>
      <c r="V11" s="265" t="s">
        <v>65</v>
      </c>
      <c r="W11" s="227" t="s">
        <v>66</v>
      </c>
      <c r="Y11" s="6" t="s">
        <v>67</v>
      </c>
      <c r="Z11" s="7">
        <v>7200000</v>
      </c>
      <c r="AA11" s="8">
        <v>600000</v>
      </c>
      <c r="AB11" s="3" t="s">
        <v>68</v>
      </c>
    </row>
    <row r="12" spans="1:34" ht="20.100000000000001" customHeight="1">
      <c r="A12" s="321" t="s">
        <v>69</v>
      </c>
      <c r="B12" s="322"/>
      <c r="C12" s="322"/>
      <c r="D12" s="323"/>
      <c r="E12" s="298"/>
      <c r="F12" s="299"/>
      <c r="G12" s="299"/>
      <c r="H12" s="299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1"/>
      <c r="V12" s="265" t="s">
        <v>70</v>
      </c>
      <c r="W12" s="227" t="s">
        <v>71</v>
      </c>
      <c r="Y12" s="6" t="s">
        <v>72</v>
      </c>
      <c r="Z12" s="7">
        <v>6600000</v>
      </c>
      <c r="AA12" s="8">
        <v>550000</v>
      </c>
      <c r="AB12" s="3" t="s">
        <v>73</v>
      </c>
    </row>
    <row r="13" spans="1:34" ht="20.100000000000001" customHeight="1">
      <c r="A13" s="321" t="s">
        <v>74</v>
      </c>
      <c r="B13" s="322"/>
      <c r="C13" s="322"/>
      <c r="D13" s="323"/>
      <c r="E13" s="310" t="str">
        <f>IF(DATEDIF(F11,E28,"y")=0,"",DATEDIF(F11,E28,"y"))</f>
        <v/>
      </c>
      <c r="F13" s="311"/>
      <c r="G13" s="295" t="s">
        <v>75</v>
      </c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7"/>
      <c r="V13" s="265" t="s">
        <v>76</v>
      </c>
      <c r="W13" s="227" t="s">
        <v>77</v>
      </c>
      <c r="Y13" s="6" t="s">
        <v>78</v>
      </c>
      <c r="Z13" s="7">
        <v>6000000</v>
      </c>
      <c r="AA13" s="8">
        <v>500000</v>
      </c>
      <c r="AB13" s="3" t="s">
        <v>79</v>
      </c>
    </row>
    <row r="14" spans="1:34" ht="50.1" customHeight="1">
      <c r="A14" s="321" t="s">
        <v>80</v>
      </c>
      <c r="B14" s="322"/>
      <c r="C14" s="322"/>
      <c r="D14" s="323"/>
      <c r="E14" s="324" t="s">
        <v>81</v>
      </c>
      <c r="F14" s="325"/>
      <c r="G14" s="363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5"/>
      <c r="V14" s="265" t="s">
        <v>82</v>
      </c>
      <c r="W14" s="227" t="s">
        <v>83</v>
      </c>
      <c r="Y14" s="6" t="s">
        <v>84</v>
      </c>
      <c r="Z14" s="7">
        <v>5400000</v>
      </c>
      <c r="AA14" s="8">
        <v>450000</v>
      </c>
      <c r="AB14" s="3" t="s">
        <v>85</v>
      </c>
      <c r="AC14" s="4"/>
      <c r="AD14" s="4"/>
      <c r="AE14" s="4"/>
    </row>
    <row r="15" spans="1:34" ht="20.100000000000001" customHeight="1">
      <c r="A15" s="312" t="s">
        <v>86</v>
      </c>
      <c r="B15" s="313"/>
      <c r="C15" s="313"/>
      <c r="D15" s="314"/>
      <c r="E15" s="179"/>
      <c r="F15" s="81" t="s">
        <v>87</v>
      </c>
      <c r="G15" s="179"/>
      <c r="H15" s="62" t="s">
        <v>88</v>
      </c>
      <c r="I15" s="180"/>
      <c r="J15" s="234"/>
      <c r="K15" s="62" t="s">
        <v>89</v>
      </c>
      <c r="L15" s="189"/>
      <c r="M15" s="62" t="s">
        <v>90</v>
      </c>
      <c r="N15" s="217"/>
      <c r="O15" s="62"/>
      <c r="P15" s="62"/>
      <c r="Q15" s="62"/>
      <c r="R15" s="62"/>
      <c r="S15" s="216"/>
      <c r="V15" s="265" t="s">
        <v>91</v>
      </c>
      <c r="W15" s="227" t="s">
        <v>92</v>
      </c>
      <c r="X15" s="4"/>
      <c r="Y15" s="6" t="s">
        <v>93</v>
      </c>
      <c r="Z15" s="7">
        <v>4800000</v>
      </c>
      <c r="AA15" s="8">
        <v>400000</v>
      </c>
      <c r="AB15" s="3" t="s">
        <v>94</v>
      </c>
    </row>
    <row r="16" spans="1:34" ht="20.100000000000001" customHeight="1">
      <c r="A16" s="321" t="s">
        <v>95</v>
      </c>
      <c r="B16" s="322"/>
      <c r="C16" s="322"/>
      <c r="D16" s="323"/>
      <c r="E16" s="181" t="s">
        <v>96</v>
      </c>
      <c r="F16" s="181"/>
      <c r="G16" s="182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7"/>
      <c r="U16" s="15"/>
      <c r="V16" s="265" t="s">
        <v>97</v>
      </c>
      <c r="W16" s="227" t="s">
        <v>98</v>
      </c>
      <c r="AB16" s="3" t="s">
        <v>99</v>
      </c>
      <c r="AF16" s="4"/>
      <c r="AG16" s="4"/>
      <c r="AH16" s="4"/>
    </row>
    <row r="17" spans="1:35" ht="21" customHeight="1">
      <c r="A17" s="366" t="s">
        <v>100</v>
      </c>
      <c r="B17" s="367"/>
      <c r="C17" s="367"/>
      <c r="D17" s="368"/>
      <c r="E17" s="370"/>
      <c r="F17" s="371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4"/>
      <c r="V17" s="265" t="s">
        <v>103</v>
      </c>
      <c r="W17" s="227" t="s">
        <v>104</v>
      </c>
      <c r="AI17" s="4"/>
    </row>
    <row r="18" spans="1:35" s="4" customFormat="1" ht="20.100000000000001" customHeight="1">
      <c r="A18" s="312" t="s">
        <v>101</v>
      </c>
      <c r="B18" s="313"/>
      <c r="C18" s="313"/>
      <c r="D18" s="314"/>
      <c r="E18" s="357" t="s">
        <v>102</v>
      </c>
      <c r="F18" s="295"/>
      <c r="G18" s="295"/>
      <c r="H18" s="295"/>
      <c r="I18" s="295"/>
      <c r="J18" s="358"/>
      <c r="K18" s="358"/>
      <c r="L18" s="358"/>
      <c r="M18" s="358"/>
      <c r="N18" s="358"/>
      <c r="O18" s="358"/>
      <c r="P18" s="358"/>
      <c r="Q18" s="358"/>
      <c r="R18" s="358"/>
      <c r="S18" s="359"/>
      <c r="U18" s="3"/>
      <c r="V18" s="265" t="s">
        <v>107</v>
      </c>
      <c r="W18" s="229" t="s">
        <v>108</v>
      </c>
      <c r="X18" s="3"/>
      <c r="Y18" s="10"/>
      <c r="Z18" s="11"/>
      <c r="AA18" s="11"/>
      <c r="AB18" s="3"/>
      <c r="AC18" s="3"/>
      <c r="AD18" s="3"/>
      <c r="AE18" s="3"/>
      <c r="AF18" s="3"/>
      <c r="AG18" s="3"/>
      <c r="AH18" s="3"/>
      <c r="AI18" s="3"/>
    </row>
    <row r="19" spans="1:35" ht="20.100000000000001" customHeight="1">
      <c r="A19" s="415"/>
      <c r="B19" s="416"/>
      <c r="C19" s="416"/>
      <c r="D19" s="417"/>
      <c r="E19" s="357" t="s">
        <v>105</v>
      </c>
      <c r="F19" s="295"/>
      <c r="G19" s="295"/>
      <c r="H19" s="400"/>
      <c r="I19" s="400"/>
      <c r="J19" s="400"/>
      <c r="K19" s="400"/>
      <c r="L19" s="400"/>
      <c r="M19" s="400"/>
      <c r="N19" s="399" t="s">
        <v>106</v>
      </c>
      <c r="O19" s="399"/>
      <c r="P19" s="291"/>
      <c r="Q19" s="291"/>
      <c r="R19" s="291"/>
      <c r="S19" s="301"/>
      <c r="V19" s="265" t="s">
        <v>113</v>
      </c>
      <c r="W19" s="229" t="s">
        <v>114</v>
      </c>
      <c r="AD19" s="4"/>
      <c r="AE19" s="4"/>
    </row>
    <row r="20" spans="1:35" ht="20.100000000000001" customHeight="1">
      <c r="A20" s="305"/>
      <c r="B20" s="306"/>
      <c r="C20" s="306"/>
      <c r="D20" s="307"/>
      <c r="E20" s="200" t="s">
        <v>109</v>
      </c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8"/>
      <c r="V20" s="265" t="s">
        <v>116</v>
      </c>
      <c r="W20" s="230" t="s">
        <v>117</v>
      </c>
      <c r="Y20" s="12"/>
      <c r="Z20" s="13"/>
      <c r="AA20" s="13"/>
      <c r="AB20" s="4"/>
      <c r="AC20" s="4"/>
      <c r="AD20" s="4"/>
      <c r="AE20" s="4"/>
    </row>
    <row r="21" spans="1:35" ht="48" customHeight="1" thickBot="1">
      <c r="A21" s="360" t="s">
        <v>110</v>
      </c>
      <c r="B21" s="361"/>
      <c r="C21" s="361"/>
      <c r="D21" s="362"/>
      <c r="E21" s="185"/>
      <c r="F21" s="218" t="s">
        <v>111</v>
      </c>
      <c r="G21" s="187"/>
      <c r="H21" s="186" t="s">
        <v>112</v>
      </c>
      <c r="I21" s="218"/>
      <c r="J21" s="218"/>
      <c r="K21" s="219"/>
      <c r="L21" s="219"/>
      <c r="M21" s="219"/>
      <c r="N21" s="219"/>
      <c r="O21" s="219"/>
      <c r="P21" s="219"/>
      <c r="Q21" s="219"/>
      <c r="R21" s="219"/>
      <c r="S21" s="220"/>
      <c r="V21" s="265" t="s">
        <v>119</v>
      </c>
      <c r="W21" s="229" t="s">
        <v>120</v>
      </c>
      <c r="Y21" s="12"/>
      <c r="Z21" s="13"/>
      <c r="AA21" s="13"/>
      <c r="AB21" s="4"/>
      <c r="AC21" s="4"/>
      <c r="AD21" s="4"/>
      <c r="AE21" s="4"/>
      <c r="AF21" s="4"/>
      <c r="AG21" s="4"/>
      <c r="AH21" s="4"/>
    </row>
    <row r="22" spans="1:35" ht="20.100000000000001" customHeight="1" thickBot="1">
      <c r="A22" s="175" t="s">
        <v>115</v>
      </c>
      <c r="B22" s="175"/>
      <c r="C22" s="175"/>
      <c r="D22" s="175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V22" s="265" t="s">
        <v>123</v>
      </c>
      <c r="W22" s="229" t="s">
        <v>124</v>
      </c>
      <c r="Y22" s="42"/>
      <c r="Z22" s="42"/>
      <c r="AA22" s="42"/>
      <c r="AB22" s="42"/>
      <c r="AC22" s="42"/>
      <c r="AD22" s="4"/>
      <c r="AE22" s="4"/>
      <c r="AF22" s="4"/>
      <c r="AG22" s="4"/>
      <c r="AH22" s="4"/>
      <c r="AI22" s="4"/>
    </row>
    <row r="23" spans="1:35" s="4" customFormat="1" ht="20.100000000000001" customHeight="1">
      <c r="A23" s="302" t="s">
        <v>5</v>
      </c>
      <c r="B23" s="303"/>
      <c r="C23" s="303"/>
      <c r="D23" s="304"/>
      <c r="E23" s="406" t="s">
        <v>118</v>
      </c>
      <c r="F23" s="402"/>
      <c r="G23" s="402"/>
      <c r="H23" s="402">
        <f>A3</f>
        <v>0</v>
      </c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3"/>
      <c r="U23" s="3"/>
      <c r="V23" s="265" t="s">
        <v>136</v>
      </c>
      <c r="W23" s="230" t="s">
        <v>137</v>
      </c>
      <c r="Y23" s="12"/>
      <c r="Z23" s="13"/>
      <c r="AA23" s="13"/>
      <c r="AD23" s="3"/>
      <c r="AE23" s="3"/>
    </row>
    <row r="24" spans="1:35" s="4" customFormat="1" ht="20.100000000000001" customHeight="1">
      <c r="A24" s="305"/>
      <c r="B24" s="306"/>
      <c r="C24" s="306"/>
      <c r="D24" s="307"/>
      <c r="E24" s="357" t="s">
        <v>7</v>
      </c>
      <c r="F24" s="295"/>
      <c r="G24" s="295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5"/>
      <c r="U24" s="15"/>
      <c r="V24" s="265" t="s">
        <v>314</v>
      </c>
      <c r="W24" s="229" t="s">
        <v>141</v>
      </c>
      <c r="Y24" s="10"/>
      <c r="Z24" s="11"/>
      <c r="AA24" s="11"/>
      <c r="AB24" s="3"/>
      <c r="AC24" s="3"/>
      <c r="AD24" s="3"/>
      <c r="AE24" s="3"/>
    </row>
    <row r="25" spans="1:35" s="4" customFormat="1" ht="19.899999999999999" customHeight="1">
      <c r="A25" s="409" t="s">
        <v>121</v>
      </c>
      <c r="B25" s="410"/>
      <c r="C25" s="410"/>
      <c r="D25" s="411"/>
      <c r="E25" s="246"/>
      <c r="F25" s="86" t="s">
        <v>303</v>
      </c>
      <c r="G25" s="86"/>
      <c r="H25" s="247"/>
      <c r="I25" s="247"/>
      <c r="J25" s="86"/>
      <c r="K25" s="86" t="s">
        <v>304</v>
      </c>
      <c r="L25" s="86"/>
      <c r="M25" s="247"/>
      <c r="N25" s="247"/>
      <c r="O25" s="86"/>
      <c r="P25" s="86" t="s">
        <v>305</v>
      </c>
      <c r="Q25" s="86"/>
      <c r="R25" s="86"/>
      <c r="S25" s="248"/>
      <c r="U25" s="15"/>
      <c r="V25" s="265" t="s">
        <v>315</v>
      </c>
      <c r="W25" s="227" t="s">
        <v>144</v>
      </c>
      <c r="Y25" s="10"/>
      <c r="Z25" s="11"/>
      <c r="AA25" s="11"/>
      <c r="AB25" s="3"/>
      <c r="AC25" s="3"/>
      <c r="AD25" s="3"/>
      <c r="AE25" s="3"/>
      <c r="AF25" s="3"/>
      <c r="AG25" s="3"/>
      <c r="AH25" s="3"/>
    </row>
    <row r="26" spans="1:35" s="4" customFormat="1" ht="20.100000000000001" customHeight="1">
      <c r="A26" s="412"/>
      <c r="B26" s="413"/>
      <c r="C26" s="413"/>
      <c r="D26" s="414"/>
      <c r="E26" s="401" t="s">
        <v>122</v>
      </c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1"/>
      <c r="U26" s="15"/>
      <c r="V26" s="265" t="s">
        <v>153</v>
      </c>
      <c r="W26" s="227" t="s">
        <v>154</v>
      </c>
      <c r="Y26" s="10"/>
      <c r="Z26" s="11"/>
      <c r="AA26" s="11"/>
      <c r="AB26" s="3"/>
      <c r="AC26" s="3"/>
      <c r="AD26" s="3"/>
      <c r="AE26" s="3"/>
      <c r="AF26" s="3"/>
      <c r="AG26" s="3"/>
      <c r="AH26" s="3"/>
      <c r="AI26" s="3"/>
    </row>
    <row r="27" spans="1:35" ht="20.100000000000001" customHeight="1">
      <c r="A27" s="321" t="s">
        <v>125</v>
      </c>
      <c r="B27" s="322"/>
      <c r="C27" s="322"/>
      <c r="D27" s="323"/>
      <c r="E27" s="290"/>
      <c r="F27" s="291"/>
      <c r="G27" s="291"/>
      <c r="H27" s="291"/>
      <c r="I27" s="291"/>
      <c r="J27" s="291"/>
      <c r="K27" s="180"/>
      <c r="L27" s="180"/>
      <c r="M27" s="239" t="s">
        <v>126</v>
      </c>
      <c r="N27" s="291">
        <f>E27</f>
        <v>0</v>
      </c>
      <c r="O27" s="291"/>
      <c r="P27" s="291"/>
      <c r="Q27" s="291"/>
      <c r="R27" s="291"/>
      <c r="S27" s="301"/>
      <c r="U27" s="15"/>
      <c r="V27" s="265" t="s">
        <v>157</v>
      </c>
      <c r="W27" s="227" t="s">
        <v>158</v>
      </c>
    </row>
    <row r="28" spans="1:35" ht="21.2" customHeight="1">
      <c r="A28" s="418" t="s">
        <v>127</v>
      </c>
      <c r="B28" s="419"/>
      <c r="C28" s="419"/>
      <c r="D28" s="420"/>
      <c r="E28" s="407"/>
      <c r="F28" s="407"/>
      <c r="G28" s="407"/>
      <c r="H28" s="190" t="s">
        <v>128</v>
      </c>
      <c r="I28" s="407"/>
      <c r="J28" s="407"/>
      <c r="K28" s="407"/>
      <c r="L28" s="372" t="s">
        <v>129</v>
      </c>
      <c r="M28" s="372"/>
      <c r="N28" s="372"/>
      <c r="O28" s="372"/>
      <c r="P28" s="372"/>
      <c r="Q28" s="407"/>
      <c r="R28" s="291"/>
      <c r="S28" s="301"/>
      <c r="V28" s="265" t="s">
        <v>316</v>
      </c>
      <c r="W28" s="227" t="s">
        <v>160</v>
      </c>
    </row>
    <row r="29" spans="1:35" ht="20.100000000000001" customHeight="1">
      <c r="A29" s="312" t="s">
        <v>130</v>
      </c>
      <c r="B29" s="313"/>
      <c r="C29" s="313"/>
      <c r="D29" s="314"/>
      <c r="E29" s="155" t="s">
        <v>131</v>
      </c>
      <c r="F29" s="179"/>
      <c r="G29" s="179"/>
      <c r="H29" s="431"/>
      <c r="I29" s="431"/>
      <c r="J29" s="431"/>
      <c r="K29" s="431"/>
      <c r="L29" s="179" t="s">
        <v>132</v>
      </c>
      <c r="M29" s="291" t="s">
        <v>133</v>
      </c>
      <c r="N29" s="291"/>
      <c r="O29" s="291"/>
      <c r="P29" s="291"/>
      <c r="Q29" s="291"/>
      <c r="R29" s="291"/>
      <c r="S29" s="191" t="s">
        <v>134</v>
      </c>
      <c r="V29" s="265" t="s">
        <v>317</v>
      </c>
      <c r="W29" s="227" t="s">
        <v>162</v>
      </c>
    </row>
    <row r="30" spans="1:35" ht="20.100000000000001" customHeight="1">
      <c r="A30" s="321" t="s">
        <v>135</v>
      </c>
      <c r="B30" s="322"/>
      <c r="C30" s="322"/>
      <c r="D30" s="323"/>
      <c r="E30" s="373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5"/>
      <c r="V30" s="265" t="s">
        <v>174</v>
      </c>
      <c r="W30" s="227" t="s">
        <v>318</v>
      </c>
    </row>
    <row r="31" spans="1:35" ht="24.95" customHeight="1">
      <c r="A31" s="366" t="s">
        <v>138</v>
      </c>
      <c r="B31" s="367"/>
      <c r="C31" s="367"/>
      <c r="D31" s="368"/>
      <c r="E31" s="232" t="s">
        <v>5</v>
      </c>
      <c r="F31" s="376"/>
      <c r="G31" s="376"/>
      <c r="H31" s="376"/>
      <c r="I31" s="376"/>
      <c r="J31" s="376"/>
      <c r="K31" s="182" t="s">
        <v>139</v>
      </c>
      <c r="L31" s="376"/>
      <c r="M31" s="376"/>
      <c r="N31" s="376"/>
      <c r="O31" s="182" t="s">
        <v>28</v>
      </c>
      <c r="P31" s="376"/>
      <c r="Q31" s="376"/>
      <c r="R31" s="376"/>
      <c r="S31" s="377"/>
      <c r="V31" s="265" t="s">
        <v>176</v>
      </c>
      <c r="W31" s="227" t="s">
        <v>177</v>
      </c>
    </row>
    <row r="32" spans="1:35" ht="20.100000000000001" customHeight="1">
      <c r="A32" s="321" t="s">
        <v>140</v>
      </c>
      <c r="B32" s="322"/>
      <c r="C32" s="322"/>
      <c r="D32" s="32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5"/>
      <c r="V32" s="265" t="s">
        <v>179</v>
      </c>
      <c r="W32" s="227" t="s">
        <v>180</v>
      </c>
    </row>
    <row r="33" spans="1:31" ht="20.100000000000001" customHeight="1">
      <c r="A33" s="321"/>
      <c r="B33" s="322"/>
      <c r="C33" s="322"/>
      <c r="D33" s="32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5"/>
      <c r="V33" s="265" t="s">
        <v>319</v>
      </c>
      <c r="W33" s="227" t="s">
        <v>184</v>
      </c>
    </row>
    <row r="34" spans="1:31" ht="20.100000000000001" customHeight="1">
      <c r="A34" s="321" t="s">
        <v>142</v>
      </c>
      <c r="B34" s="322"/>
      <c r="C34" s="322"/>
      <c r="D34" s="323"/>
      <c r="E34" s="357" t="s">
        <v>143</v>
      </c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352"/>
      <c r="V34" s="265" t="s">
        <v>320</v>
      </c>
      <c r="W34" s="227" t="s">
        <v>186</v>
      </c>
    </row>
    <row r="35" spans="1:31" ht="20.100000000000001" customHeight="1">
      <c r="A35" s="312" t="s">
        <v>145</v>
      </c>
      <c r="B35" s="313"/>
      <c r="C35" s="313"/>
      <c r="D35" s="314"/>
      <c r="E35" s="357" t="s">
        <v>146</v>
      </c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352"/>
      <c r="V35" s="265" t="s">
        <v>321</v>
      </c>
      <c r="W35" s="231" t="s">
        <v>190</v>
      </c>
    </row>
    <row r="36" spans="1:31" ht="24.6" customHeight="1">
      <c r="A36" s="415"/>
      <c r="B36" s="416"/>
      <c r="C36" s="416"/>
      <c r="D36" s="417"/>
      <c r="E36" s="357" t="s">
        <v>147</v>
      </c>
      <c r="F36" s="295"/>
      <c r="G36" s="432"/>
      <c r="H36" s="212" t="s">
        <v>148</v>
      </c>
      <c r="I36" s="434" t="s">
        <v>149</v>
      </c>
      <c r="J36" s="434"/>
      <c r="K36" s="433"/>
      <c r="L36" s="433"/>
      <c r="M36" s="369" t="e">
        <f>VLOOKUP(K36,Y3:Z15,2,FALSE)</f>
        <v>#N/A</v>
      </c>
      <c r="N36" s="369"/>
      <c r="O36" s="192" t="s">
        <v>150</v>
      </c>
      <c r="P36" s="201" t="s">
        <v>151</v>
      </c>
      <c r="Q36" s="369" t="e">
        <f>VLOOKUP(K36,Y3:AA15,3,FALSE)</f>
        <v>#N/A</v>
      </c>
      <c r="R36" s="369"/>
      <c r="S36" s="193" t="s">
        <v>152</v>
      </c>
      <c r="V36" s="265" t="s">
        <v>322</v>
      </c>
      <c r="W36" s="231" t="s">
        <v>194</v>
      </c>
    </row>
    <row r="37" spans="1:31" ht="20.100000000000001" customHeight="1">
      <c r="A37" s="415"/>
      <c r="B37" s="416"/>
      <c r="C37" s="416"/>
      <c r="D37" s="417"/>
      <c r="E37" s="353" t="s">
        <v>155</v>
      </c>
      <c r="F37" s="296"/>
      <c r="G37" s="408"/>
      <c r="H37" s="394" t="s">
        <v>156</v>
      </c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6"/>
      <c r="V37" s="265" t="s">
        <v>323</v>
      </c>
      <c r="W37" s="231" t="s">
        <v>338</v>
      </c>
    </row>
    <row r="38" spans="1:31" ht="20.100000000000001" customHeight="1">
      <c r="A38" s="415"/>
      <c r="B38" s="416"/>
      <c r="C38" s="416"/>
      <c r="D38" s="417"/>
      <c r="E38" s="353" t="s">
        <v>159</v>
      </c>
      <c r="F38" s="296"/>
      <c r="G38" s="354"/>
      <c r="H38" s="394" t="s">
        <v>156</v>
      </c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6"/>
      <c r="V38" s="265" t="s">
        <v>324</v>
      </c>
      <c r="W38" s="231" t="s">
        <v>200</v>
      </c>
    </row>
    <row r="39" spans="1:31" ht="20.100000000000001" customHeight="1">
      <c r="A39" s="415"/>
      <c r="B39" s="416"/>
      <c r="C39" s="416"/>
      <c r="D39" s="417"/>
      <c r="E39" s="353" t="s">
        <v>161</v>
      </c>
      <c r="F39" s="296"/>
      <c r="G39" s="408"/>
      <c r="H39" s="394" t="s">
        <v>156</v>
      </c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6"/>
      <c r="V39" s="265" t="s">
        <v>325</v>
      </c>
      <c r="W39" s="231" t="s">
        <v>204</v>
      </c>
    </row>
    <row r="40" spans="1:31" ht="20.100000000000001" customHeight="1">
      <c r="A40" s="415"/>
      <c r="B40" s="416"/>
      <c r="C40" s="416"/>
      <c r="D40" s="417"/>
      <c r="E40" s="353" t="s">
        <v>163</v>
      </c>
      <c r="F40" s="296"/>
      <c r="G40" s="408"/>
      <c r="H40" s="394" t="s">
        <v>156</v>
      </c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6"/>
      <c r="V40" s="265" t="s">
        <v>207</v>
      </c>
      <c r="W40" s="227" t="s">
        <v>208</v>
      </c>
    </row>
    <row r="41" spans="1:31" ht="19.899999999999999" customHeight="1">
      <c r="A41" s="305"/>
      <c r="B41" s="306"/>
      <c r="C41" s="306"/>
      <c r="D41" s="307"/>
      <c r="E41" s="353" t="s">
        <v>164</v>
      </c>
      <c r="F41" s="296"/>
      <c r="G41" s="354"/>
      <c r="H41" s="295" t="s">
        <v>165</v>
      </c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352"/>
      <c r="V41" s="265" t="s">
        <v>326</v>
      </c>
      <c r="W41" s="227" t="s">
        <v>214</v>
      </c>
    </row>
    <row r="42" spans="1:31" ht="19.899999999999999" customHeight="1">
      <c r="A42" s="321" t="s">
        <v>166</v>
      </c>
      <c r="B42" s="322"/>
      <c r="C42" s="322"/>
      <c r="D42" s="323"/>
      <c r="E42" s="357" t="s">
        <v>167</v>
      </c>
      <c r="F42" s="295"/>
      <c r="G42" s="295"/>
      <c r="H42" s="350"/>
      <c r="I42" s="350"/>
      <c r="J42" s="194"/>
      <c r="K42" s="194"/>
      <c r="L42" s="194"/>
      <c r="M42" s="194"/>
      <c r="N42" s="194"/>
      <c r="O42" s="194"/>
      <c r="P42" s="194"/>
      <c r="Q42" s="194"/>
      <c r="R42" s="194"/>
      <c r="S42" s="195"/>
      <c r="V42" s="265" t="s">
        <v>222</v>
      </c>
      <c r="W42" s="227" t="s">
        <v>223</v>
      </c>
      <c r="AD42" s="240"/>
      <c r="AE42" s="240"/>
    </row>
    <row r="43" spans="1:31" ht="19.899999999999999" customHeight="1">
      <c r="A43" s="312" t="s">
        <v>168</v>
      </c>
      <c r="B43" s="313"/>
      <c r="C43" s="313"/>
      <c r="D43" s="314"/>
      <c r="E43" s="357" t="s">
        <v>167</v>
      </c>
      <c r="F43" s="295"/>
      <c r="G43" s="295"/>
      <c r="H43" s="196"/>
      <c r="I43" s="391"/>
      <c r="J43" s="392"/>
      <c r="K43" s="392"/>
      <c r="L43" s="392"/>
      <c r="M43" s="392"/>
      <c r="N43" s="392"/>
      <c r="O43" s="392"/>
      <c r="P43" s="392"/>
      <c r="Q43" s="392"/>
      <c r="R43" s="392"/>
      <c r="S43" s="393"/>
      <c r="U43" s="14"/>
      <c r="V43" s="265" t="s">
        <v>225</v>
      </c>
      <c r="W43" s="227" t="s">
        <v>226</v>
      </c>
      <c r="X43" s="240"/>
      <c r="Y43" s="19"/>
      <c r="Z43" s="20"/>
      <c r="AA43" s="20"/>
      <c r="AB43" s="240"/>
      <c r="AC43" s="240"/>
      <c r="AD43" s="240"/>
      <c r="AE43" s="240"/>
    </row>
    <row r="44" spans="1:31" s="43" customFormat="1" ht="20.100000000000001" customHeight="1">
      <c r="A44" s="312" t="s">
        <v>169</v>
      </c>
      <c r="B44" s="313"/>
      <c r="C44" s="313"/>
      <c r="D44" s="314"/>
      <c r="E44" s="353" t="s">
        <v>170</v>
      </c>
      <c r="F44" s="296"/>
      <c r="G44" s="197"/>
      <c r="H44" s="197" t="s">
        <v>171</v>
      </c>
      <c r="I44" s="197"/>
      <c r="J44" s="198" t="s">
        <v>172</v>
      </c>
      <c r="K44" s="296" t="s">
        <v>173</v>
      </c>
      <c r="L44" s="386"/>
      <c r="M44" s="386"/>
      <c r="N44" s="386"/>
      <c r="O44" s="386"/>
      <c r="P44" s="386"/>
      <c r="Q44" s="386"/>
      <c r="R44" s="386"/>
      <c r="S44" s="387"/>
      <c r="T44" s="240"/>
      <c r="U44" s="240"/>
      <c r="V44" s="265" t="s">
        <v>227</v>
      </c>
      <c r="W44" s="227" t="s">
        <v>228</v>
      </c>
      <c r="X44" s="240"/>
      <c r="Y44" s="19"/>
      <c r="Z44" s="20"/>
      <c r="AA44" s="20"/>
      <c r="AB44" s="240"/>
      <c r="AC44" s="240"/>
      <c r="AD44" s="240"/>
      <c r="AE44" s="240"/>
    </row>
    <row r="45" spans="1:31" s="43" customFormat="1" ht="20.100000000000001" customHeight="1" thickBot="1">
      <c r="A45" s="428"/>
      <c r="B45" s="429"/>
      <c r="C45" s="429"/>
      <c r="D45" s="430"/>
      <c r="E45" s="199" t="s">
        <v>175</v>
      </c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2"/>
      <c r="T45" s="240"/>
      <c r="U45" s="240"/>
      <c r="V45" s="265" t="s">
        <v>327</v>
      </c>
      <c r="W45" s="227" t="s">
        <v>232</v>
      </c>
      <c r="X45" s="240"/>
      <c r="Y45" s="19"/>
      <c r="Z45" s="91"/>
      <c r="AA45" s="91"/>
      <c r="AB45" s="240"/>
      <c r="AC45" s="240"/>
      <c r="AD45" s="240"/>
      <c r="AE45" s="240"/>
    </row>
    <row r="46" spans="1:31" s="43" customFormat="1" ht="20.100000000000001" customHeight="1">
      <c r="A46" s="347" t="s">
        <v>178</v>
      </c>
      <c r="B46" s="347"/>
      <c r="C46" s="347"/>
      <c r="D46" s="347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240"/>
      <c r="U46" s="240"/>
      <c r="V46" s="265" t="s">
        <v>328</v>
      </c>
      <c r="W46" s="227" t="s">
        <v>233</v>
      </c>
      <c r="X46" s="240"/>
      <c r="Y46" s="19"/>
      <c r="Z46" s="91"/>
      <c r="AA46" s="91"/>
      <c r="AB46" s="240"/>
      <c r="AC46" s="240"/>
      <c r="AD46" s="240"/>
      <c r="AE46" s="240"/>
    </row>
    <row r="47" spans="1:31" s="43" customFormat="1" ht="20.100000000000001" customHeight="1">
      <c r="A47" s="332" t="s">
        <v>181</v>
      </c>
      <c r="B47" s="348"/>
      <c r="C47" s="348"/>
      <c r="D47" s="349"/>
      <c r="E47" s="388"/>
      <c r="F47" s="389"/>
      <c r="G47" s="389"/>
      <c r="H47" s="170" t="s">
        <v>182</v>
      </c>
      <c r="I47" s="82"/>
      <c r="J47" s="204"/>
      <c r="K47" s="204"/>
      <c r="L47" s="204"/>
      <c r="M47" s="174" t="s">
        <v>183</v>
      </c>
      <c r="N47" s="336"/>
      <c r="O47" s="336"/>
      <c r="P47" s="336"/>
      <c r="Q47" s="336"/>
      <c r="R47" s="336"/>
      <c r="S47" s="337"/>
      <c r="T47" s="240"/>
      <c r="U47" s="240"/>
      <c r="V47" s="265" t="s">
        <v>329</v>
      </c>
      <c r="W47" s="227" t="s">
        <v>235</v>
      </c>
      <c r="X47" s="240"/>
      <c r="Y47" s="19"/>
      <c r="Z47" s="91"/>
      <c r="AA47" s="91"/>
      <c r="AB47" s="240"/>
      <c r="AC47" s="240"/>
      <c r="AD47" s="240"/>
      <c r="AE47" s="240"/>
    </row>
    <row r="48" spans="1:31" s="240" customFormat="1" ht="20.100000000000001" customHeight="1">
      <c r="A48" s="276" t="s">
        <v>185</v>
      </c>
      <c r="B48" s="277"/>
      <c r="C48" s="277"/>
      <c r="D48" s="278"/>
      <c r="E48" s="221" t="s">
        <v>306</v>
      </c>
      <c r="F48" s="222"/>
      <c r="G48" s="222"/>
      <c r="H48" s="223"/>
      <c r="I48" s="222"/>
      <c r="J48" s="223"/>
      <c r="K48" s="222"/>
      <c r="L48" s="222" t="s">
        <v>307</v>
      </c>
      <c r="M48" s="222"/>
      <c r="N48" s="222"/>
      <c r="O48" s="222"/>
      <c r="P48" s="222" t="s">
        <v>308</v>
      </c>
      <c r="Q48" s="222"/>
      <c r="R48" s="222"/>
      <c r="S48" s="224"/>
      <c r="V48" s="265" t="s">
        <v>236</v>
      </c>
      <c r="W48" s="227" t="s">
        <v>237</v>
      </c>
      <c r="X48" s="19"/>
      <c r="Y48" s="20"/>
      <c r="Z48" s="20"/>
    </row>
    <row r="49" spans="1:35" s="240" customFormat="1" ht="20.100000000000001" customHeight="1">
      <c r="A49" s="279"/>
      <c r="B49" s="280"/>
      <c r="C49" s="280"/>
      <c r="D49" s="281"/>
      <c r="E49" s="221" t="s">
        <v>310</v>
      </c>
      <c r="F49" s="222"/>
      <c r="G49" s="222"/>
      <c r="H49" s="223"/>
      <c r="I49" s="222"/>
      <c r="J49" s="223"/>
      <c r="K49" s="222"/>
      <c r="L49" s="222" t="s">
        <v>336</v>
      </c>
      <c r="M49" s="222"/>
      <c r="N49" s="222"/>
      <c r="O49" s="222"/>
      <c r="P49" s="222"/>
      <c r="Q49" s="222"/>
      <c r="R49" s="222"/>
      <c r="S49" s="224"/>
      <c r="V49" s="265" t="s">
        <v>330</v>
      </c>
      <c r="W49" s="231" t="s">
        <v>238</v>
      </c>
      <c r="X49" s="19"/>
      <c r="Y49" s="20"/>
      <c r="Z49" s="20"/>
    </row>
    <row r="50" spans="1:35" s="240" customFormat="1" ht="20.100000000000001" customHeight="1">
      <c r="A50" s="282"/>
      <c r="B50" s="283"/>
      <c r="C50" s="283"/>
      <c r="D50" s="281"/>
      <c r="E50" s="221" t="s">
        <v>187</v>
      </c>
      <c r="F50" s="222"/>
      <c r="G50" s="223"/>
      <c r="H50" s="251" t="s">
        <v>188</v>
      </c>
      <c r="I50" s="222"/>
      <c r="J50" s="222"/>
      <c r="K50" s="222" t="s">
        <v>189</v>
      </c>
      <c r="L50" s="222"/>
      <c r="M50" s="222"/>
      <c r="N50" s="222"/>
      <c r="O50" s="222"/>
      <c r="P50" s="222"/>
      <c r="Q50" s="241"/>
      <c r="R50" s="241"/>
      <c r="S50" s="242"/>
      <c r="V50" s="265" t="s">
        <v>331</v>
      </c>
      <c r="W50" s="227" t="s">
        <v>239</v>
      </c>
      <c r="X50" s="19"/>
      <c r="Y50" s="91"/>
      <c r="Z50" s="91"/>
    </row>
    <row r="51" spans="1:35" s="43" customFormat="1" ht="20.100000000000001" customHeight="1">
      <c r="A51" s="338" t="s">
        <v>191</v>
      </c>
      <c r="B51" s="339"/>
      <c r="C51" s="339"/>
      <c r="D51" s="340"/>
      <c r="E51" s="126" t="s">
        <v>192</v>
      </c>
      <c r="F51" s="73"/>
      <c r="G51" s="90"/>
      <c r="H51" s="172"/>
      <c r="I51" s="172"/>
      <c r="J51" s="172"/>
      <c r="K51" s="148"/>
      <c r="L51" s="172"/>
      <c r="M51" s="148"/>
      <c r="N51" s="355" t="s">
        <v>193</v>
      </c>
      <c r="O51" s="355"/>
      <c r="P51" s="355"/>
      <c r="Q51" s="355"/>
      <c r="R51" s="355"/>
      <c r="S51" s="356"/>
      <c r="T51" s="240"/>
      <c r="U51" s="240"/>
      <c r="V51" s="265" t="s">
        <v>309</v>
      </c>
      <c r="W51" s="227" t="s">
        <v>240</v>
      </c>
      <c r="X51" s="240"/>
      <c r="Y51" s="19"/>
      <c r="Z51" s="19"/>
      <c r="AA51" s="20"/>
      <c r="AB51" s="240"/>
      <c r="AC51" s="240"/>
      <c r="AD51" s="240"/>
      <c r="AE51" s="240"/>
      <c r="AF51" s="240"/>
      <c r="AG51" s="240"/>
      <c r="AH51" s="240"/>
      <c r="AI51" s="240"/>
    </row>
    <row r="52" spans="1:35" s="43" customFormat="1" ht="20.100000000000001" customHeight="1">
      <c r="A52" s="341"/>
      <c r="B52" s="342"/>
      <c r="C52" s="342"/>
      <c r="D52" s="343"/>
      <c r="E52" s="378">
        <f>A3</f>
        <v>0</v>
      </c>
      <c r="F52" s="390"/>
      <c r="G52" s="390"/>
      <c r="H52" s="390"/>
      <c r="I52" s="390"/>
      <c r="J52" s="214" t="s">
        <v>195</v>
      </c>
      <c r="K52" s="214"/>
      <c r="L52" s="90" t="s">
        <v>196</v>
      </c>
      <c r="M52" s="148"/>
      <c r="N52" s="355" t="s">
        <v>193</v>
      </c>
      <c r="O52" s="355"/>
      <c r="P52" s="355"/>
      <c r="Q52" s="355"/>
      <c r="R52" s="355"/>
      <c r="S52" s="356"/>
      <c r="T52" s="240"/>
      <c r="U52" s="240"/>
      <c r="V52" s="265" t="s">
        <v>311</v>
      </c>
      <c r="W52" s="227" t="s">
        <v>339</v>
      </c>
      <c r="X52" s="240"/>
      <c r="Y52" s="19"/>
      <c r="Z52" s="19"/>
      <c r="AA52" s="20"/>
      <c r="AB52" s="240"/>
      <c r="AC52" s="240"/>
      <c r="AD52" s="240"/>
      <c r="AE52" s="240"/>
      <c r="AF52" s="240"/>
      <c r="AG52" s="240"/>
      <c r="AH52" s="240"/>
      <c r="AI52" s="240"/>
    </row>
    <row r="53" spans="1:35" s="43" customFormat="1" ht="19.5" customHeight="1">
      <c r="A53" s="341"/>
      <c r="B53" s="342"/>
      <c r="C53" s="342"/>
      <c r="D53" s="343"/>
      <c r="E53" s="126" t="s">
        <v>197</v>
      </c>
      <c r="F53" s="252"/>
      <c r="G53" s="253" t="s">
        <v>198</v>
      </c>
      <c r="H53" s="254"/>
      <c r="I53" s="254"/>
      <c r="J53" s="254"/>
      <c r="K53" s="255"/>
      <c r="L53" s="254"/>
      <c r="M53" s="255"/>
      <c r="N53" s="355" t="s">
        <v>199</v>
      </c>
      <c r="O53" s="355"/>
      <c r="P53" s="355"/>
      <c r="Q53" s="355"/>
      <c r="R53" s="355"/>
      <c r="S53" s="356"/>
      <c r="T53" s="240"/>
      <c r="U53" s="240"/>
      <c r="V53" s="265" t="s">
        <v>312</v>
      </c>
      <c r="W53" s="266" t="s">
        <v>332</v>
      </c>
      <c r="X53" s="240"/>
      <c r="Y53" s="19"/>
      <c r="Z53" s="19"/>
      <c r="AA53" s="20"/>
      <c r="AB53" s="240"/>
      <c r="AC53" s="240"/>
      <c r="AD53" s="240"/>
      <c r="AE53" s="240"/>
      <c r="AF53" s="240"/>
      <c r="AG53" s="240"/>
      <c r="AH53" s="240"/>
      <c r="AI53" s="240"/>
    </row>
    <row r="54" spans="1:35" s="43" customFormat="1" ht="19.5" customHeight="1">
      <c r="A54" s="344"/>
      <c r="B54" s="345"/>
      <c r="C54" s="345"/>
      <c r="D54" s="346"/>
      <c r="E54" s="126" t="s">
        <v>201</v>
      </c>
      <c r="F54" s="252"/>
      <c r="G54" s="253" t="s">
        <v>202</v>
      </c>
      <c r="H54" s="254" t="s">
        <v>203</v>
      </c>
      <c r="I54" s="254"/>
      <c r="J54" s="254"/>
      <c r="K54" s="255"/>
      <c r="L54" s="254"/>
      <c r="M54" s="255"/>
      <c r="N54" s="355" t="s">
        <v>199</v>
      </c>
      <c r="O54" s="355"/>
      <c r="P54" s="355"/>
      <c r="Q54" s="355"/>
      <c r="R54" s="355"/>
      <c r="S54" s="356"/>
      <c r="T54" s="240"/>
      <c r="U54" s="240"/>
      <c r="V54" s="92"/>
      <c r="W54" s="3"/>
      <c r="X54" s="240"/>
      <c r="Y54" s="19"/>
      <c r="Z54" s="19"/>
      <c r="AA54" s="20"/>
      <c r="AB54" s="240"/>
      <c r="AC54" s="240"/>
      <c r="AD54" s="240"/>
      <c r="AE54" s="240"/>
      <c r="AF54" s="240"/>
      <c r="AG54" s="240"/>
      <c r="AH54" s="240"/>
      <c r="AI54" s="240"/>
    </row>
    <row r="55" spans="1:35" s="43" customFormat="1" ht="19.5" customHeight="1">
      <c r="A55" s="421" t="s">
        <v>205</v>
      </c>
      <c r="B55" s="422"/>
      <c r="C55" s="422"/>
      <c r="D55" s="423"/>
      <c r="E55" s="72" t="s">
        <v>206</v>
      </c>
      <c r="F55" s="73"/>
      <c r="G55" s="336"/>
      <c r="H55" s="336"/>
      <c r="I55" s="336"/>
      <c r="J55" s="336"/>
      <c r="K55" s="336"/>
      <c r="L55" s="336"/>
      <c r="M55" s="336"/>
      <c r="N55" s="336"/>
      <c r="O55" s="336"/>
      <c r="P55" s="236"/>
      <c r="Q55" s="236"/>
      <c r="R55" s="236"/>
      <c r="S55" s="237"/>
      <c r="T55" s="240"/>
      <c r="U55" s="240"/>
      <c r="V55" s="92"/>
      <c r="W55" s="3"/>
      <c r="X55" s="240"/>
      <c r="Y55" s="19"/>
      <c r="Z55" s="19"/>
      <c r="AA55" s="20"/>
      <c r="AB55" s="240"/>
      <c r="AC55" s="240"/>
      <c r="AD55" s="240"/>
      <c r="AE55" s="240"/>
      <c r="AF55" s="240"/>
      <c r="AG55" s="240"/>
      <c r="AH55" s="240"/>
      <c r="AI55" s="240"/>
    </row>
    <row r="56" spans="1:35" s="43" customFormat="1" ht="20.100000000000001" customHeight="1">
      <c r="A56" s="424"/>
      <c r="B56" s="425"/>
      <c r="C56" s="425"/>
      <c r="D56" s="426"/>
      <c r="E56" s="214" t="s">
        <v>209</v>
      </c>
      <c r="F56" s="202"/>
      <c r="G56" s="427"/>
      <c r="H56" s="427"/>
      <c r="I56" s="427"/>
      <c r="J56" s="427"/>
      <c r="K56" s="427"/>
      <c r="L56" s="238" t="s">
        <v>210</v>
      </c>
      <c r="M56" s="383" t="s">
        <v>211</v>
      </c>
      <c r="N56" s="383"/>
      <c r="O56" s="383"/>
      <c r="P56" s="203" t="s">
        <v>212</v>
      </c>
      <c r="Q56" s="383" t="s">
        <v>213</v>
      </c>
      <c r="R56" s="383"/>
      <c r="S56" s="384"/>
      <c r="T56" s="240"/>
      <c r="U56" s="240"/>
      <c r="V56" s="92"/>
      <c r="W56" s="3"/>
      <c r="X56" s="240"/>
      <c r="Y56" s="19"/>
      <c r="Z56" s="20"/>
      <c r="AA56" s="20"/>
      <c r="AB56" s="240"/>
      <c r="AC56" s="240"/>
      <c r="AD56" s="3"/>
      <c r="AE56" s="3"/>
      <c r="AF56" s="240"/>
      <c r="AG56" s="240"/>
      <c r="AH56" s="240"/>
      <c r="AI56" s="240"/>
    </row>
    <row r="57" spans="1:35" s="43" customFormat="1" ht="20.100000000000001" customHeight="1">
      <c r="A57" s="152" t="s">
        <v>215</v>
      </c>
      <c r="B57" s="143"/>
      <c r="C57" s="143"/>
      <c r="D57" s="143"/>
      <c r="E57" s="156" t="s">
        <v>216</v>
      </c>
      <c r="F57" s="157"/>
      <c r="G57" s="157"/>
      <c r="H57" s="235"/>
      <c r="I57" s="157" t="s">
        <v>217</v>
      </c>
      <c r="J57" s="158"/>
      <c r="K57" s="158" t="s">
        <v>218</v>
      </c>
      <c r="L57" s="159"/>
      <c r="M57" s="158" t="s">
        <v>219</v>
      </c>
      <c r="N57" s="225"/>
      <c r="O57" s="160" t="s">
        <v>220</v>
      </c>
      <c r="P57" s="226"/>
      <c r="Q57" s="161" t="s">
        <v>221</v>
      </c>
      <c r="R57" s="162"/>
      <c r="S57" s="163"/>
      <c r="T57" s="240"/>
      <c r="U57" s="240"/>
      <c r="V57" s="92"/>
      <c r="W57" s="3"/>
      <c r="X57" s="3"/>
      <c r="Y57" s="10"/>
      <c r="Z57" s="11"/>
      <c r="AA57" s="11"/>
      <c r="AB57" s="3"/>
      <c r="AC57" s="3"/>
      <c r="AD57" s="3"/>
      <c r="AE57" s="3"/>
      <c r="AF57" s="240"/>
      <c r="AG57" s="240"/>
      <c r="AH57" s="240"/>
      <c r="AI57" s="240"/>
    </row>
    <row r="58" spans="1:35" s="43" customFormat="1" ht="19.5" customHeight="1">
      <c r="A58" s="332" t="s">
        <v>224</v>
      </c>
      <c r="B58" s="333"/>
      <c r="C58" s="333"/>
      <c r="D58" s="334"/>
      <c r="E58" s="335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7"/>
      <c r="T58" s="240"/>
      <c r="U58" s="3"/>
      <c r="V58" s="92"/>
      <c r="W58" s="3"/>
      <c r="X58" s="3"/>
      <c r="Y58" s="10"/>
      <c r="Z58" s="11"/>
      <c r="AA58" s="11"/>
      <c r="AB58" s="3"/>
      <c r="AC58" s="3"/>
      <c r="AD58" s="3"/>
      <c r="AE58" s="3"/>
      <c r="AF58" s="3"/>
      <c r="AG58" s="3"/>
      <c r="AH58" s="3"/>
      <c r="AI58" s="240"/>
    </row>
    <row r="59" spans="1:35" s="43" customFormat="1" ht="9.9499999999999993" customHeight="1">
      <c r="A59" s="21"/>
      <c r="B59" s="22"/>
      <c r="C59" s="22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40"/>
      <c r="U59" s="3"/>
      <c r="V59" s="92"/>
      <c r="W59" s="3"/>
      <c r="X59" s="3"/>
      <c r="Y59" s="10"/>
      <c r="Z59" s="18"/>
      <c r="AA59" s="18"/>
      <c r="AB59" s="3"/>
      <c r="AC59" s="3"/>
      <c r="AD59" s="3"/>
      <c r="AE59" s="3"/>
      <c r="AF59" s="3"/>
      <c r="AG59" s="3"/>
      <c r="AH59" s="3"/>
      <c r="AI59" s="3"/>
    </row>
    <row r="60" spans="1:35" ht="15" customHeight="1">
      <c r="A60" s="21"/>
      <c r="B60" s="22"/>
      <c r="C60" s="22"/>
      <c r="D60" s="22"/>
      <c r="E60" s="23"/>
      <c r="F60" s="23"/>
      <c r="G60" s="23"/>
      <c r="H60" s="23"/>
      <c r="I60" s="23"/>
      <c r="J60" s="23"/>
      <c r="K60" s="23"/>
      <c r="L60" s="24"/>
      <c r="M60" s="24"/>
      <c r="N60" s="380" t="s">
        <v>229</v>
      </c>
      <c r="O60" s="380"/>
      <c r="P60" s="378" t="s">
        <v>230</v>
      </c>
      <c r="Q60" s="379"/>
      <c r="R60" s="378" t="s">
        <v>231</v>
      </c>
      <c r="S60" s="379"/>
      <c r="Z60" s="18"/>
      <c r="AA60" s="18"/>
    </row>
    <row r="61" spans="1:35" ht="49.9" customHeight="1">
      <c r="A61" s="21"/>
      <c r="B61" s="22"/>
      <c r="C61" s="22"/>
      <c r="D61" s="22"/>
      <c r="E61" s="23"/>
      <c r="F61" s="23"/>
      <c r="G61" s="23"/>
      <c r="H61" s="23"/>
      <c r="I61" s="23"/>
      <c r="J61" s="23"/>
      <c r="K61" s="23"/>
      <c r="L61" s="24"/>
      <c r="M61" s="24"/>
      <c r="N61" s="380"/>
      <c r="O61" s="380"/>
      <c r="P61" s="378"/>
      <c r="Q61" s="379"/>
      <c r="R61" s="378"/>
      <c r="S61" s="379"/>
      <c r="Z61" s="18"/>
      <c r="AA61" s="18"/>
    </row>
    <row r="62" spans="1:35" ht="20.100000000000001" customHeight="1">
      <c r="A62" s="25"/>
      <c r="B62" s="25"/>
      <c r="C62" s="26"/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56"/>
      <c r="R62" s="257"/>
      <c r="S62" s="258" t="s">
        <v>234</v>
      </c>
      <c r="T62" s="259"/>
    </row>
    <row r="63" spans="1:35" ht="20.100000000000001" customHeight="1">
      <c r="A63" s="15"/>
      <c r="B63" s="1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35" ht="20.100000000000001" customHeight="1">
      <c r="A64" s="15"/>
      <c r="B64" s="16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2:27" ht="20.100000000000001" customHeight="1">
      <c r="B65" s="17"/>
    </row>
    <row r="66" spans="2:27" ht="20.100000000000001" customHeight="1">
      <c r="B66" s="17"/>
    </row>
    <row r="67" spans="2:27" ht="20.100000000000001" customHeight="1">
      <c r="Y67" s="3"/>
      <c r="Z67" s="3"/>
      <c r="AA67" s="3"/>
    </row>
    <row r="68" spans="2:27" ht="20.100000000000001" customHeight="1"/>
    <row r="69" spans="2:27" ht="20.100000000000001" customHeight="1"/>
    <row r="70" spans="2:27" ht="20.100000000000001" customHeight="1"/>
    <row r="71" spans="2:27" ht="20.100000000000001" customHeight="1"/>
    <row r="72" spans="2:27" ht="20.100000000000001" customHeight="1"/>
    <row r="73" spans="2:27" ht="20.100000000000001" customHeight="1"/>
    <row r="74" spans="2:27" ht="20.100000000000001" customHeight="1"/>
    <row r="75" spans="2:27" ht="20.100000000000001" customHeight="1"/>
    <row r="76" spans="2:27" ht="20.100000000000001" customHeight="1"/>
    <row r="77" spans="2:27" ht="20.100000000000001" customHeight="1"/>
    <row r="78" spans="2:27" ht="20.100000000000001" customHeight="1"/>
    <row r="79" spans="2:27" ht="20.100000000000001" customHeight="1"/>
    <row r="80" spans="2:27" ht="20.100000000000001" customHeight="1"/>
    <row r="81" spans="25:27" ht="20.100000000000001" customHeight="1">
      <c r="Y81" s="3"/>
      <c r="Z81" s="3"/>
      <c r="AA81" s="3"/>
    </row>
    <row r="82" spans="25:27" ht="20.100000000000001" customHeight="1"/>
    <row r="83" spans="25:27" ht="20.100000000000001" customHeight="1"/>
    <row r="84" spans="25:27" ht="20.100000000000001" customHeight="1"/>
    <row r="85" spans="25:27" ht="20.100000000000001" customHeight="1"/>
    <row r="86" spans="25:27" ht="20.100000000000001" customHeight="1"/>
    <row r="87" spans="25:27" ht="20.100000000000001" customHeight="1"/>
    <row r="88" spans="25:27" ht="20.100000000000001" customHeight="1"/>
    <row r="89" spans="25:27" ht="20.100000000000001" customHeight="1"/>
    <row r="90" spans="25:27" ht="20.100000000000001" customHeight="1"/>
    <row r="91" spans="25:27" ht="20.100000000000001" customHeight="1"/>
    <row r="92" spans="25:27" ht="20.100000000000001" customHeight="1"/>
    <row r="93" spans="25:27" ht="20.100000000000001" customHeight="1"/>
    <row r="94" spans="25:27" ht="20.100000000000001" customHeight="1"/>
    <row r="95" spans="25:27" ht="20.100000000000001" customHeight="1"/>
    <row r="96" spans="25:27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</sheetData>
  <sheetProtection selectLockedCells="1"/>
  <mergeCells count="124">
    <mergeCell ref="A55:D56"/>
    <mergeCell ref="G55:O55"/>
    <mergeCell ref="G56:K56"/>
    <mergeCell ref="N27:S27"/>
    <mergeCell ref="F11:H11"/>
    <mergeCell ref="A16:D16"/>
    <mergeCell ref="A44:D45"/>
    <mergeCell ref="H29:K29"/>
    <mergeCell ref="H41:S41"/>
    <mergeCell ref="H40:S40"/>
    <mergeCell ref="A34:D34"/>
    <mergeCell ref="H38:S38"/>
    <mergeCell ref="E35:S35"/>
    <mergeCell ref="E36:G36"/>
    <mergeCell ref="K36:L36"/>
    <mergeCell ref="Q36:R36"/>
    <mergeCell ref="E39:G39"/>
    <mergeCell ref="E34:S34"/>
    <mergeCell ref="A35:D41"/>
    <mergeCell ref="E40:G40"/>
    <mergeCell ref="A32:D33"/>
    <mergeCell ref="I36:J36"/>
    <mergeCell ref="M29:N29"/>
    <mergeCell ref="A43:D43"/>
    <mergeCell ref="A42:D42"/>
    <mergeCell ref="O29:R29"/>
    <mergeCell ref="E32:S33"/>
    <mergeCell ref="H39:S39"/>
    <mergeCell ref="E42:G42"/>
    <mergeCell ref="F20:S20"/>
    <mergeCell ref="E24:G24"/>
    <mergeCell ref="P19:S19"/>
    <mergeCell ref="N19:O19"/>
    <mergeCell ref="H19:M19"/>
    <mergeCell ref="E19:G19"/>
    <mergeCell ref="H42:I42"/>
    <mergeCell ref="E26:S26"/>
    <mergeCell ref="H23:S23"/>
    <mergeCell ref="H24:S24"/>
    <mergeCell ref="E23:G23"/>
    <mergeCell ref="E28:G28"/>
    <mergeCell ref="I28:K28"/>
    <mergeCell ref="Q28:S28"/>
    <mergeCell ref="E37:G37"/>
    <mergeCell ref="H37:S37"/>
    <mergeCell ref="A25:D26"/>
    <mergeCell ref="A18:D20"/>
    <mergeCell ref="A28:D28"/>
    <mergeCell ref="R61:S61"/>
    <mergeCell ref="N61:O61"/>
    <mergeCell ref="P60:Q60"/>
    <mergeCell ref="P61:Q61"/>
    <mergeCell ref="N60:O60"/>
    <mergeCell ref="R60:S60"/>
    <mergeCell ref="F45:S45"/>
    <mergeCell ref="E43:G43"/>
    <mergeCell ref="M56:O56"/>
    <mergeCell ref="Q56:S56"/>
    <mergeCell ref="E44:F44"/>
    <mergeCell ref="E46:S46"/>
    <mergeCell ref="K44:S44"/>
    <mergeCell ref="E47:G47"/>
    <mergeCell ref="E52:I52"/>
    <mergeCell ref="N52:S52"/>
    <mergeCell ref="N53:S53"/>
    <mergeCell ref="N54:S54"/>
    <mergeCell ref="I43:S43"/>
    <mergeCell ref="M36:N36"/>
    <mergeCell ref="E17:F17"/>
    <mergeCell ref="L28:P28"/>
    <mergeCell ref="A30:D30"/>
    <mergeCell ref="E30:S30"/>
    <mergeCell ref="A31:D31"/>
    <mergeCell ref="F31:J31"/>
    <mergeCell ref="L31:N31"/>
    <mergeCell ref="P31:S31"/>
    <mergeCell ref="J5:S5"/>
    <mergeCell ref="A3:J3"/>
    <mergeCell ref="A58:D58"/>
    <mergeCell ref="E58:S58"/>
    <mergeCell ref="A51:D54"/>
    <mergeCell ref="A46:D46"/>
    <mergeCell ref="A47:D47"/>
    <mergeCell ref="N47:S47"/>
    <mergeCell ref="H16:S16"/>
    <mergeCell ref="A23:D24"/>
    <mergeCell ref="A11:D11"/>
    <mergeCell ref="A13:D13"/>
    <mergeCell ref="I12:S12"/>
    <mergeCell ref="K11:S11"/>
    <mergeCell ref="E41:G41"/>
    <mergeCell ref="N51:S51"/>
    <mergeCell ref="E18:I18"/>
    <mergeCell ref="J18:S18"/>
    <mergeCell ref="E38:G38"/>
    <mergeCell ref="A27:D27"/>
    <mergeCell ref="A21:D21"/>
    <mergeCell ref="A29:D29"/>
    <mergeCell ref="G14:S14"/>
    <mergeCell ref="A17:D17"/>
    <mergeCell ref="A48:D50"/>
    <mergeCell ref="Y1:AA1"/>
    <mergeCell ref="A1:S1"/>
    <mergeCell ref="A2:L2"/>
    <mergeCell ref="E27:J27"/>
    <mergeCell ref="O8:S8"/>
    <mergeCell ref="G13:S13"/>
    <mergeCell ref="E12:H12"/>
    <mergeCell ref="O10:S10"/>
    <mergeCell ref="A8:D9"/>
    <mergeCell ref="E8:I8"/>
    <mergeCell ref="J8:N8"/>
    <mergeCell ref="O9:S9"/>
    <mergeCell ref="E13:F13"/>
    <mergeCell ref="A15:D15"/>
    <mergeCell ref="E9:I9"/>
    <mergeCell ref="E10:I10"/>
    <mergeCell ref="J9:N9"/>
    <mergeCell ref="J10:N10"/>
    <mergeCell ref="A12:D12"/>
    <mergeCell ref="A14:D14"/>
    <mergeCell ref="E14:F14"/>
    <mergeCell ref="J4:O4"/>
    <mergeCell ref="Q4:S4"/>
  </mergeCells>
  <phoneticPr fontId="4"/>
  <dataValidations count="14">
    <dataValidation showDropDown="1" showInputMessage="1" showErrorMessage="1" sqref="G15 E25:F25 E15 E26 H42 I15:J15 H29 L29 H43:I43 E42:E43 E29 O25:P25 J25:L25" xr:uid="{00000000-0002-0000-0000-000000000000}"/>
    <dataValidation type="list" allowBlank="1" showInputMessage="1" showErrorMessage="1" sqref="A3" xr:uid="{63929915-72AD-4A6B-B84D-246A394DD2A1}">
      <formula1>$U$3:$U$8</formula1>
    </dataValidation>
    <dataValidation type="list" allowBlank="1" showInputMessage="1" showErrorMessage="1" sqref="E47" xr:uid="{8C8A521B-3A8B-4201-9501-9EF595940551}">
      <formula1>"衣笠,BKC,BKC（アクロス）,OIC"</formula1>
    </dataValidation>
    <dataValidation type="list" allowBlank="1" showInputMessage="1" showErrorMessage="1" sqref="K36:L36" xr:uid="{00000000-0002-0000-0000-000003000000}">
      <formula1>$Y$3:$Y$15</formula1>
    </dataValidation>
    <dataValidation type="list" allowBlank="1" showInputMessage="1" sqref="O29:R29" xr:uid="{00000000-0002-0000-0000-000004000000}">
      <formula1>$AB$3:$AB$16</formula1>
    </dataValidation>
    <dataValidation type="list" allowBlank="1" showInputMessage="1" showErrorMessage="1" sqref="E27" xr:uid="{D4C84A56-8F07-4B0D-AF80-22E13DB07077}">
      <formula1>$X$3:$X$5</formula1>
    </dataValidation>
    <dataValidation type="list" allowBlank="1" showInputMessage="1" sqref="N53:S53" xr:uid="{C7276096-773D-4A34-AD2F-4A8C8615E90B}">
      <formula1>"　　　　　　年　　　　　　月　　　　　　日,2025年1月21日,2025年2月18日"</formula1>
    </dataValidation>
    <dataValidation type="list" allowBlank="1" showInputMessage="1" sqref="P55:S55" xr:uid="{E1B9F089-C662-431D-9D79-DD107EA014F5}">
      <formula1>"　　　　　　年　　　　　　月　　　　　　日,2023年2月17日"</formula1>
    </dataValidation>
    <dataValidation type="list" allowBlank="1" showInputMessage="1" showErrorMessage="1" sqref="L28" xr:uid="{46D66E68-0DAD-4466-A1DD-7BE436E11A5D}">
      <formula1>"/ 1.Commencement month of the revised condition, / 2.Termination month of the revised condition"</formula1>
    </dataValidation>
    <dataValidation type="list" allowBlank="1" showInputMessage="1" showErrorMessage="1" sqref="E12:H12" xr:uid="{0A38649D-E25B-434B-B91C-89FF46435D6D}">
      <formula1>"Male,Female,―"</formula1>
    </dataValidation>
    <dataValidation type="list" allowBlank="1" showInputMessage="1" sqref="G56" xr:uid="{CB0922B6-59FF-4989-9E8E-2F8EBE22BFCF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N27:S27" xr:uid="{546F9EE1-BAE6-4DAA-AEF2-9C6D435B761C}">
      <formula1>$X$3:$X$5</formula1>
    </dataValidation>
    <dataValidation type="list" allowBlank="1" showInputMessage="1" sqref="N54:S54" xr:uid="{EDC76735-4EBA-4F67-94A0-E0D9ADD8C1E3}">
      <formula1>"　　　　　　年　　　　　　月　　　　　　日,2025年2月14日,2025年3月14日"</formula1>
    </dataValidation>
    <dataValidation type="list" allowBlank="1" showInputMessage="1" sqref="H24:S24" xr:uid="{00000000-0002-0000-0000-000005000000}">
      <formula1>$W$3:$W$53</formula1>
    </dataValidation>
  </dataValidations>
  <printOptions horizontalCentered="1"/>
  <pageMargins left="0" right="0" top="0.43" bottom="0.19685039370078741" header="0.28000000000000003" footer="0"/>
  <pageSetup paperSize="9" scale="64" orientation="portrait" horizontalDpi="300" verticalDpi="300" r:id="rId1"/>
  <headerFooter alignWithMargins="0">
    <oddHeader>&amp;L023-09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9</xdr:col>
                    <xdr:colOff>266700</xdr:colOff>
                    <xdr:row>24</xdr:row>
                    <xdr:rowOff>28575</xdr:rowOff>
                  </from>
                  <to>
                    <xdr:col>10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" name="Check Box 66">
              <controlPr defaultSize="0" autoFill="0" autoLine="0" autoPict="0">
                <anchor mov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4</xdr:col>
                    <xdr:colOff>295275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" name="Check Box 139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19050</xdr:rowOff>
                  </from>
                  <to>
                    <xdr:col>9</xdr:col>
                    <xdr:colOff>66675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" name="Check Box 216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9525</xdr:rowOff>
                  </from>
                  <to>
                    <xdr:col>7</xdr:col>
                    <xdr:colOff>66675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9" name="Check Box 370">
              <controlPr defaultSize="0" autoFill="0" autoLine="0" autoPict="0">
                <anchor moveWithCells="1">
                  <from>
                    <xdr:col>4</xdr:col>
                    <xdr:colOff>123825</xdr:colOff>
                    <xdr:row>20</xdr:row>
                    <xdr:rowOff>180975</xdr:rowOff>
                  </from>
                  <to>
                    <xdr:col>4</xdr:col>
                    <xdr:colOff>381000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0" name="Check Box 371">
              <controlPr defaultSize="0" autoFill="0" autoLine="0" autoPict="0">
                <anchor moveWithCells="1">
                  <from>
                    <xdr:col>6</xdr:col>
                    <xdr:colOff>152400</xdr:colOff>
                    <xdr:row>20</xdr:row>
                    <xdr:rowOff>209550</xdr:rowOff>
                  </from>
                  <to>
                    <xdr:col>6</xdr:col>
                    <xdr:colOff>419100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1" name="Check Box 378">
              <controlPr defaultSize="0" autoFill="0" autoLine="0" autoPict="0">
                <anchor moveWithCells="1">
                  <from>
                    <xdr:col>14</xdr:col>
                    <xdr:colOff>295275</xdr:colOff>
                    <xdr:row>24</xdr:row>
                    <xdr:rowOff>28575</xdr:rowOff>
                  </from>
                  <to>
                    <xdr:col>15</xdr:col>
                    <xdr:colOff>19050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2" name="Check Box 380">
              <controlPr defaultSize="0" autoFill="0" autoLine="0" autoPict="0">
                <anchor moveWithCells="1">
                  <from>
                    <xdr:col>13</xdr:col>
                    <xdr:colOff>238125</xdr:colOff>
                    <xdr:row>56</xdr:row>
                    <xdr:rowOff>19050</xdr:rowOff>
                  </from>
                  <to>
                    <xdr:col>13</xdr:col>
                    <xdr:colOff>495300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3" name="Check Box 382">
              <controlPr defaultSize="0" autoFill="0" autoLine="0" autoPict="0">
                <anchor moveWithCells="1">
                  <from>
                    <xdr:col>15</xdr:col>
                    <xdr:colOff>247650</xdr:colOff>
                    <xdr:row>56</xdr:row>
                    <xdr:rowOff>19050</xdr:rowOff>
                  </from>
                  <to>
                    <xdr:col>15</xdr:col>
                    <xdr:colOff>504825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Check Box 67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19050</xdr:rowOff>
                  </from>
                  <to>
                    <xdr:col>11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5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28575</xdr:rowOff>
                  </from>
                  <to>
                    <xdr:col>5</xdr:col>
                    <xdr:colOff>19050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6" name="Check Box 6">
              <controlPr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9525</xdr:rowOff>
                  </from>
                  <to>
                    <xdr:col>7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7" name="Check Box 453">
              <controlPr defaultSize="0" autoFill="0" autoLine="0" autoPict="0">
                <anchor mov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4</xdr:col>
                    <xdr:colOff>314325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8" name="Check Box 454">
              <controlPr defaultSize="0" autoFill="0" autoLine="0" autoPict="0">
                <anchor mov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4</xdr:col>
                    <xdr:colOff>314325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9" name="Check Box 455">
              <controlPr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19050</xdr:rowOff>
                  </from>
                  <to>
                    <xdr:col>7</xdr:col>
                    <xdr:colOff>19050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20" name="Check Box 456">
              <controlPr defaultSize="0" autoFill="0" autoLine="0" autoPict="0">
                <anchor moveWithCells="1">
                  <from>
                    <xdr:col>9</xdr:col>
                    <xdr:colOff>228600</xdr:colOff>
                    <xdr:row>49</xdr:row>
                    <xdr:rowOff>19050</xdr:rowOff>
                  </from>
                  <to>
                    <xdr:col>10</xdr:col>
                    <xdr:colOff>76200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21" name="Check Box 457">
              <controlPr defaultSize="0" autoFill="0" autoLine="0" autoPict="0">
                <anchor moveWithCells="1">
                  <from>
                    <xdr:col>14</xdr:col>
                    <xdr:colOff>228600</xdr:colOff>
                    <xdr:row>47</xdr:row>
                    <xdr:rowOff>47625</xdr:rowOff>
                  </from>
                  <to>
                    <xdr:col>14</xdr:col>
                    <xdr:colOff>523875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2" name="Check Box 458">
              <controlPr defaultSize="0" autoFill="0" autoLine="0" autoPict="0">
                <anchor mov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4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3" name="Check Box 459">
              <controlPr defaultSize="0" autoFill="0" autoLine="0" autoPict="0">
                <anchor mov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4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4" name="Check Box 460">
              <controlPr defaultSize="0" autoFill="0" autoLine="0" autoPict="0">
                <anchor moveWithCells="1">
                  <from>
                    <xdr:col>10</xdr:col>
                    <xdr:colOff>228600</xdr:colOff>
                    <xdr:row>47</xdr:row>
                    <xdr:rowOff>47625</xdr:rowOff>
                  </from>
                  <to>
                    <xdr:col>11</xdr:col>
                    <xdr:colOff>19050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5" name="Check Box 461">
              <controlPr defaultSize="0" autoFill="0" autoLine="0" autoPict="0">
                <anchor moveWithCells="1">
                  <from>
                    <xdr:col>10</xdr:col>
                    <xdr:colOff>228600</xdr:colOff>
                    <xdr:row>48</xdr:row>
                    <xdr:rowOff>47625</xdr:rowOff>
                  </from>
                  <to>
                    <xdr:col>11</xdr:col>
                    <xdr:colOff>19050</xdr:colOff>
                    <xdr:row>48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"/>
  <sheetViews>
    <sheetView view="pageBreakPreview" zoomScaleNormal="100" zoomScaleSheetLayoutView="100" workbookViewId="0">
      <selection activeCell="A102" sqref="A102"/>
    </sheetView>
  </sheetViews>
  <sheetFormatPr defaultColWidth="9" defaultRowHeight="19.5" customHeight="1" outlineLevelRow="1"/>
  <cols>
    <col min="1" max="19" width="6.625" style="3" customWidth="1"/>
    <col min="20" max="20" width="2.625" style="3" customWidth="1"/>
    <col min="21" max="21" width="2.75" style="3" customWidth="1"/>
    <col min="22" max="16384" width="9" style="3"/>
  </cols>
  <sheetData>
    <row r="1" spans="1:23" ht="37.5" customHeight="1" thickBot="1">
      <c r="A1" s="285" t="s">
        <v>241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4"/>
    </row>
    <row r="2" spans="1:23" ht="24" customHeight="1">
      <c r="A2" s="515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173"/>
      <c r="N2" s="79">
        <f>'Research Professor'!N2</f>
        <v>0</v>
      </c>
      <c r="O2" s="173" t="s">
        <v>2</v>
      </c>
      <c r="P2" s="79">
        <f>'Research Professor'!P2</f>
        <v>0</v>
      </c>
      <c r="Q2" s="173" t="s">
        <v>3</v>
      </c>
      <c r="R2" s="79">
        <f>'Research Professor'!R2</f>
        <v>0</v>
      </c>
      <c r="S2" s="57" t="s">
        <v>4</v>
      </c>
      <c r="W2" s="14"/>
    </row>
    <row r="3" spans="1:23" ht="24" customHeight="1">
      <c r="A3" s="476">
        <f>'Research Professor'!A3:G3</f>
        <v>0</v>
      </c>
      <c r="B3" s="477"/>
      <c r="C3" s="477"/>
      <c r="D3" s="477"/>
      <c r="E3" s="477"/>
      <c r="F3" s="477"/>
      <c r="G3" s="477"/>
      <c r="H3" s="477"/>
      <c r="I3" s="477"/>
      <c r="J3" s="477"/>
      <c r="K3" s="165" t="s">
        <v>13</v>
      </c>
      <c r="L3" s="165"/>
      <c r="M3" s="165"/>
      <c r="N3" s="165"/>
      <c r="O3" s="165"/>
      <c r="P3" s="165"/>
      <c r="Q3" s="165"/>
      <c r="R3" s="165"/>
      <c r="S3" s="211"/>
      <c r="T3" s="5"/>
      <c r="U3" s="5"/>
      <c r="V3" s="5"/>
      <c r="W3" s="14"/>
    </row>
    <row r="4" spans="1:23" ht="24" customHeight="1">
      <c r="A4" s="166"/>
      <c r="B4" s="165"/>
      <c r="C4" s="165"/>
      <c r="D4" s="165"/>
      <c r="E4" s="165" t="s">
        <v>19</v>
      </c>
      <c r="F4" s="165"/>
      <c r="G4" s="165"/>
      <c r="H4" s="165" t="s">
        <v>20</v>
      </c>
      <c r="I4" s="165"/>
      <c r="J4" s="472">
        <f>'Research Professor'!J4:O4</f>
        <v>0</v>
      </c>
      <c r="K4" s="472"/>
      <c r="L4" s="472"/>
      <c r="M4" s="472"/>
      <c r="N4" s="472"/>
      <c r="O4" s="472"/>
      <c r="P4" s="208" t="s">
        <v>21</v>
      </c>
      <c r="Q4" s="472">
        <f>'Research Professor'!Q4:S4</f>
        <v>0</v>
      </c>
      <c r="R4" s="472"/>
      <c r="S4" s="473"/>
      <c r="T4" s="5"/>
      <c r="U4" s="9"/>
      <c r="V4" s="9"/>
      <c r="W4" s="9"/>
    </row>
    <row r="5" spans="1:23" ht="24" customHeight="1" thickBot="1">
      <c r="A5" s="167"/>
      <c r="B5" s="164"/>
      <c r="C5" s="164"/>
      <c r="D5" s="164"/>
      <c r="E5" s="164" t="s">
        <v>28</v>
      </c>
      <c r="F5" s="164"/>
      <c r="G5" s="164"/>
      <c r="H5" s="164"/>
      <c r="I5" s="205"/>
      <c r="J5" s="474">
        <f>'Research Professor'!J5:S5</f>
        <v>0</v>
      </c>
      <c r="K5" s="474"/>
      <c r="L5" s="474"/>
      <c r="M5" s="474"/>
      <c r="N5" s="474"/>
      <c r="O5" s="474"/>
      <c r="P5" s="474"/>
      <c r="Q5" s="474"/>
      <c r="R5" s="474"/>
      <c r="S5" s="475"/>
      <c r="T5" s="5"/>
      <c r="U5" s="9"/>
      <c r="V5" s="9"/>
      <c r="W5" s="9"/>
    </row>
    <row r="6" spans="1:23" ht="30" customHeight="1" thickBot="1">
      <c r="A6" s="213" t="s">
        <v>242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5"/>
      <c r="U6" s="9"/>
      <c r="V6" s="9"/>
      <c r="W6" s="9"/>
    </row>
    <row r="7" spans="1:23" s="146" customFormat="1" ht="19.899999999999999" customHeight="1">
      <c r="A7" s="530" t="s">
        <v>243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/>
      <c r="T7" s="144"/>
      <c r="U7" s="145"/>
      <c r="V7" s="145"/>
      <c r="W7" s="145"/>
    </row>
    <row r="8" spans="1:23" ht="32.25" customHeight="1" thickBot="1">
      <c r="A8" s="517" t="s">
        <v>244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</row>
    <row r="9" spans="1:23" ht="24.95" customHeight="1">
      <c r="A9" s="302" t="s">
        <v>46</v>
      </c>
      <c r="B9" s="303"/>
      <c r="C9" s="303"/>
      <c r="D9" s="304"/>
      <c r="E9" s="496" t="s">
        <v>47</v>
      </c>
      <c r="F9" s="493"/>
      <c r="G9" s="493"/>
      <c r="H9" s="493"/>
      <c r="I9" s="497"/>
      <c r="J9" s="492" t="s">
        <v>48</v>
      </c>
      <c r="K9" s="493"/>
      <c r="L9" s="493"/>
      <c r="M9" s="493"/>
      <c r="N9" s="497"/>
      <c r="O9" s="492" t="s">
        <v>49</v>
      </c>
      <c r="P9" s="493"/>
      <c r="Q9" s="493"/>
      <c r="R9" s="493"/>
      <c r="S9" s="494"/>
    </row>
    <row r="10" spans="1:23" ht="24.95" customHeight="1">
      <c r="A10" s="305"/>
      <c r="B10" s="306"/>
      <c r="C10" s="306"/>
      <c r="D10" s="307"/>
      <c r="E10" s="498">
        <f>'Research Professor'!E9:I9</f>
        <v>0</v>
      </c>
      <c r="F10" s="499"/>
      <c r="G10" s="499"/>
      <c r="H10" s="499"/>
      <c r="I10" s="500"/>
      <c r="J10" s="487">
        <f>'Research Professor'!J9:N9</f>
        <v>0</v>
      </c>
      <c r="K10" s="488"/>
      <c r="L10" s="488"/>
      <c r="M10" s="488"/>
      <c r="N10" s="489"/>
      <c r="O10" s="501">
        <f>'Research Professor'!O9:S9</f>
        <v>0</v>
      </c>
      <c r="P10" s="399"/>
      <c r="Q10" s="399"/>
      <c r="R10" s="399"/>
      <c r="S10" s="502"/>
    </row>
    <row r="11" spans="1:23" ht="24.95" customHeight="1" thickBot="1">
      <c r="A11" s="171" t="s">
        <v>59</v>
      </c>
      <c r="B11" s="168"/>
      <c r="C11" s="168"/>
      <c r="D11" s="169"/>
      <c r="E11" s="478">
        <f>'Research Professor'!E10:I10</f>
        <v>0</v>
      </c>
      <c r="F11" s="479"/>
      <c r="G11" s="479"/>
      <c r="H11" s="479"/>
      <c r="I11" s="480"/>
      <c r="J11" s="481">
        <f>'Research Professor'!J10:N10</f>
        <v>0</v>
      </c>
      <c r="K11" s="482"/>
      <c r="L11" s="482"/>
      <c r="M11" s="482"/>
      <c r="N11" s="483"/>
      <c r="O11" s="484">
        <f>'Research Professor'!O10:S10</f>
        <v>0</v>
      </c>
      <c r="P11" s="485"/>
      <c r="Q11" s="485"/>
      <c r="R11" s="485"/>
      <c r="S11" s="486"/>
    </row>
    <row r="12" spans="1:23" ht="24.95" customHeight="1">
      <c r="A12" s="524" t="s">
        <v>100</v>
      </c>
      <c r="B12" s="525"/>
      <c r="C12" s="525"/>
      <c r="D12" s="526"/>
      <c r="E12" s="518">
        <f>'Research Professor'!E17:S17</f>
        <v>0</v>
      </c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20"/>
      <c r="V12" s="14"/>
      <c r="W12" s="14"/>
    </row>
    <row r="13" spans="1:23" ht="24.95" customHeight="1">
      <c r="A13" s="415" t="s">
        <v>5</v>
      </c>
      <c r="B13" s="416"/>
      <c r="C13" s="416"/>
      <c r="D13" s="417"/>
      <c r="E13" s="531" t="s">
        <v>118</v>
      </c>
      <c r="F13" s="504"/>
      <c r="G13" s="504"/>
      <c r="H13" s="504">
        <f>'Research Professor'!H23:S23</f>
        <v>0</v>
      </c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5"/>
    </row>
    <row r="14" spans="1:23" ht="24.95" customHeight="1">
      <c r="A14" s="305"/>
      <c r="B14" s="306"/>
      <c r="C14" s="306"/>
      <c r="D14" s="307"/>
      <c r="E14" s="521" t="s">
        <v>7</v>
      </c>
      <c r="F14" s="522"/>
      <c r="G14" s="522"/>
      <c r="H14" s="522">
        <f>'Research Professor'!H24:S24</f>
        <v>0</v>
      </c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3"/>
    </row>
    <row r="15" spans="1:23" ht="24.95" customHeight="1">
      <c r="A15" s="312" t="s">
        <v>86</v>
      </c>
      <c r="B15" s="313"/>
      <c r="C15" s="313"/>
      <c r="D15" s="314"/>
      <c r="E15" s="179"/>
      <c r="F15" s="81" t="s">
        <v>87</v>
      </c>
      <c r="G15" s="179"/>
      <c r="H15" s="62" t="s">
        <v>88</v>
      </c>
      <c r="I15" s="180"/>
      <c r="J15" s="233">
        <f>'Research Professor'!J15</f>
        <v>0</v>
      </c>
      <c r="K15" s="399" t="s">
        <v>89</v>
      </c>
      <c r="L15" s="399"/>
      <c r="M15" s="399" t="s">
        <v>90</v>
      </c>
      <c r="N15" s="399"/>
      <c r="O15" s="399"/>
      <c r="P15" s="399"/>
      <c r="Q15" s="399"/>
      <c r="R15" s="399"/>
      <c r="S15" s="502"/>
    </row>
    <row r="16" spans="1:23" ht="24.95" customHeight="1">
      <c r="A16" s="527" t="s">
        <v>121</v>
      </c>
      <c r="B16" s="528"/>
      <c r="C16" s="528"/>
      <c r="D16" s="529"/>
      <c r="E16" s="85"/>
      <c r="F16" s="86" t="s">
        <v>245</v>
      </c>
      <c r="G16" s="87"/>
      <c r="H16" s="267"/>
      <c r="I16" s="88"/>
      <c r="J16" s="89" t="s">
        <v>246</v>
      </c>
      <c r="K16" s="267"/>
      <c r="L16" s="267"/>
      <c r="M16" s="267"/>
      <c r="N16" s="88"/>
      <c r="O16" s="86" t="s">
        <v>247</v>
      </c>
      <c r="P16" s="88"/>
      <c r="Q16" s="88"/>
      <c r="R16" s="88"/>
      <c r="S16" s="268"/>
    </row>
    <row r="17" spans="1:19" ht="24.95" customHeight="1" thickBot="1">
      <c r="A17" s="532" t="s">
        <v>248</v>
      </c>
      <c r="B17" s="533"/>
      <c r="C17" s="533"/>
      <c r="D17" s="534"/>
      <c r="E17" s="503" t="str">
        <f>IF('Research Professor'!E28=0,"",'Research Professor'!E28)</f>
        <v/>
      </c>
      <c r="F17" s="495"/>
      <c r="G17" s="495"/>
      <c r="H17" s="60" t="s">
        <v>249</v>
      </c>
      <c r="I17" s="495" t="str">
        <f>IF('Research Professor'!I28=0,"",'Research Professor'!I28)</f>
        <v/>
      </c>
      <c r="J17" s="495"/>
      <c r="K17" s="495"/>
      <c r="L17" s="471" t="str">
        <f>'Research Professor'!L28:P28</f>
        <v>/ 1.Commencement month of the revised condition</v>
      </c>
      <c r="M17" s="471"/>
      <c r="N17" s="471"/>
      <c r="O17" s="471"/>
      <c r="P17" s="471"/>
      <c r="Q17" s="490" t="str">
        <f>IF('Research Professor'!Q28=0,"",'Research Professor'!Q28)</f>
        <v/>
      </c>
      <c r="R17" s="490"/>
      <c r="S17" s="491"/>
    </row>
    <row r="18" spans="1:19" ht="19.5" customHeight="1">
      <c r="A18" s="80"/>
      <c r="B18" s="83"/>
      <c r="C18" s="83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ht="24.75" customHeight="1" thickBot="1">
      <c r="A19" s="449" t="s">
        <v>250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</row>
    <row r="20" spans="1:19" ht="24.75" customHeight="1">
      <c r="A20" s="450" t="s">
        <v>251</v>
      </c>
      <c r="B20" s="451"/>
      <c r="C20" s="451"/>
      <c r="D20" s="452"/>
      <c r="E20" s="139" t="s">
        <v>252</v>
      </c>
      <c r="F20" s="61"/>
      <c r="G20" s="61"/>
      <c r="H20" s="140" t="s">
        <v>253</v>
      </c>
      <c r="I20" s="135"/>
      <c r="J20" s="61"/>
      <c r="K20" s="140" t="s">
        <v>254</v>
      </c>
      <c r="L20" s="61"/>
      <c r="M20" s="61"/>
      <c r="N20" s="120"/>
      <c r="O20" s="98" t="s">
        <v>255</v>
      </c>
      <c r="P20" s="456"/>
      <c r="Q20" s="456"/>
      <c r="R20" s="456"/>
      <c r="S20" s="99" t="s">
        <v>256</v>
      </c>
    </row>
    <row r="21" spans="1:19" ht="24.75" customHeight="1">
      <c r="A21" s="453"/>
      <c r="B21" s="467"/>
      <c r="C21" s="467"/>
      <c r="D21" s="455"/>
      <c r="E21" s="457" t="s">
        <v>257</v>
      </c>
      <c r="F21" s="458"/>
      <c r="G21" s="459"/>
      <c r="H21" s="459"/>
      <c r="I21" s="459"/>
      <c r="J21" s="459"/>
      <c r="K21" s="459"/>
      <c r="L21" s="459"/>
      <c r="M21" s="459"/>
      <c r="N21" s="459"/>
      <c r="O21" s="460" t="s">
        <v>258</v>
      </c>
      <c r="P21" s="460"/>
      <c r="Q21" s="460"/>
      <c r="R21" s="460"/>
      <c r="S21" s="461"/>
    </row>
    <row r="22" spans="1:19" ht="24.75" customHeight="1">
      <c r="A22" s="453"/>
      <c r="B22" s="467"/>
      <c r="C22" s="467"/>
      <c r="D22" s="455"/>
      <c r="E22" s="457" t="s">
        <v>135</v>
      </c>
      <c r="F22" s="458"/>
      <c r="G22" s="459"/>
      <c r="H22" s="459"/>
      <c r="I22" s="459"/>
      <c r="J22" s="459"/>
      <c r="K22" s="459"/>
      <c r="L22" s="459"/>
      <c r="M22" s="459"/>
      <c r="N22" s="459"/>
      <c r="O22" s="460" t="s">
        <v>259</v>
      </c>
      <c r="P22" s="460"/>
      <c r="Q22" s="460"/>
      <c r="R22" s="460"/>
      <c r="S22" s="461"/>
    </row>
    <row r="23" spans="1:19" ht="24.75" customHeight="1">
      <c r="A23" s="453"/>
      <c r="B23" s="467"/>
      <c r="C23" s="467"/>
      <c r="D23" s="455"/>
      <c r="E23" s="457" t="s">
        <v>260</v>
      </c>
      <c r="F23" s="458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  <c r="R23" s="462"/>
      <c r="S23" s="463"/>
    </row>
    <row r="24" spans="1:19" ht="24.75" customHeight="1">
      <c r="A24" s="453"/>
      <c r="B24" s="467"/>
      <c r="C24" s="467"/>
      <c r="D24" s="455"/>
      <c r="E24" s="457" t="s">
        <v>261</v>
      </c>
      <c r="F24" s="458"/>
      <c r="G24" s="458"/>
      <c r="H24" s="458"/>
      <c r="I24" s="464"/>
      <c r="J24" s="464"/>
      <c r="K24" s="464"/>
      <c r="L24" s="464"/>
      <c r="M24" s="464"/>
      <c r="N24" s="62" t="s">
        <v>28</v>
      </c>
      <c r="O24" s="459"/>
      <c r="P24" s="459"/>
      <c r="Q24" s="459"/>
      <c r="R24" s="459"/>
      <c r="S24" s="465"/>
    </row>
    <row r="25" spans="1:19" ht="24.75" customHeight="1">
      <c r="A25" s="453"/>
      <c r="B25" s="467"/>
      <c r="C25" s="467"/>
      <c r="D25" s="455"/>
      <c r="E25" s="441" t="s">
        <v>262</v>
      </c>
      <c r="F25" s="442"/>
      <c r="G25" s="44"/>
      <c r="H25" s="124" t="s">
        <v>2</v>
      </c>
      <c r="I25" s="63"/>
      <c r="J25" s="124" t="s">
        <v>3</v>
      </c>
      <c r="K25" s="63"/>
      <c r="L25" s="124" t="s">
        <v>4</v>
      </c>
      <c r="M25" s="64" t="s">
        <v>249</v>
      </c>
      <c r="N25" s="45"/>
      <c r="O25" s="46" t="s">
        <v>2</v>
      </c>
      <c r="P25" s="47"/>
      <c r="Q25" s="124" t="s">
        <v>3</v>
      </c>
      <c r="R25" s="47"/>
      <c r="S25" s="48" t="s">
        <v>4</v>
      </c>
    </row>
    <row r="26" spans="1:19" ht="24.75" customHeight="1">
      <c r="A26" s="453"/>
      <c r="B26" s="467"/>
      <c r="C26" s="467"/>
      <c r="D26" s="455"/>
      <c r="E26" s="49"/>
      <c r="F26" s="50" t="s">
        <v>263</v>
      </c>
      <c r="G26" s="45"/>
      <c r="H26" s="65" t="s">
        <v>2</v>
      </c>
      <c r="I26" s="45"/>
      <c r="J26" s="52" t="s">
        <v>264</v>
      </c>
      <c r="K26" s="46" t="s">
        <v>256</v>
      </c>
      <c r="L26" s="56"/>
      <c r="M26" s="46"/>
      <c r="N26" s="51"/>
      <c r="O26" s="51"/>
      <c r="P26" s="51"/>
      <c r="Q26" s="53"/>
      <c r="R26" s="51"/>
      <c r="S26" s="48"/>
    </row>
    <row r="27" spans="1:19" ht="24.75" customHeight="1">
      <c r="A27" s="453"/>
      <c r="B27" s="467"/>
      <c r="C27" s="467"/>
      <c r="D27" s="455"/>
      <c r="E27" s="443" t="s">
        <v>265</v>
      </c>
      <c r="F27" s="444"/>
      <c r="G27" s="444"/>
      <c r="H27" s="136"/>
      <c r="I27" s="136"/>
      <c r="J27" s="136"/>
      <c r="K27" s="137" t="s">
        <v>266</v>
      </c>
      <c r="L27" s="445" t="s">
        <v>267</v>
      </c>
      <c r="M27" s="445"/>
      <c r="N27" s="138"/>
      <c r="O27" s="149" t="s">
        <v>268</v>
      </c>
      <c r="P27" s="446"/>
      <c r="Q27" s="446"/>
      <c r="R27" s="446"/>
      <c r="S27" s="147" t="s">
        <v>269</v>
      </c>
    </row>
    <row r="28" spans="1:19" ht="24.75" customHeight="1">
      <c r="A28" s="453"/>
      <c r="B28" s="467"/>
      <c r="C28" s="467"/>
      <c r="D28" s="455"/>
      <c r="E28" s="443" t="s">
        <v>334</v>
      </c>
      <c r="F28" s="448"/>
      <c r="G28" s="448"/>
      <c r="H28" s="448"/>
      <c r="I28" s="269"/>
      <c r="J28" s="269"/>
      <c r="K28" s="270" t="s">
        <v>335</v>
      </c>
      <c r="L28" s="271"/>
      <c r="M28" s="271"/>
      <c r="N28" s="272"/>
      <c r="O28" s="273"/>
      <c r="P28" s="274"/>
      <c r="Q28" s="274"/>
      <c r="R28" s="274"/>
      <c r="S28" s="275"/>
    </row>
    <row r="29" spans="1:19" ht="24.75" customHeight="1">
      <c r="A29" s="453"/>
      <c r="B29" s="467"/>
      <c r="C29" s="467"/>
      <c r="D29" s="455"/>
      <c r="E29" s="109" t="s">
        <v>270</v>
      </c>
      <c r="F29" s="110"/>
      <c r="G29" s="113"/>
      <c r="H29" s="112" t="s">
        <v>271</v>
      </c>
      <c r="I29" s="114"/>
      <c r="J29" s="115"/>
      <c r="K29" s="114" t="s">
        <v>272</v>
      </c>
      <c r="L29" s="112"/>
      <c r="M29" s="108"/>
      <c r="N29" s="107"/>
      <c r="O29" s="108" t="s">
        <v>2</v>
      </c>
      <c r="P29" s="107"/>
      <c r="Q29" s="108" t="s">
        <v>273</v>
      </c>
      <c r="R29" s="108"/>
      <c r="S29" s="125"/>
    </row>
    <row r="30" spans="1:19" ht="24.75" customHeight="1">
      <c r="A30" s="453"/>
      <c r="B30" s="467"/>
      <c r="C30" s="467"/>
      <c r="D30" s="455"/>
      <c r="E30" s="109"/>
      <c r="F30" s="110"/>
      <c r="G30" s="112"/>
      <c r="H30" s="112"/>
      <c r="I30" s="114"/>
      <c r="J30" s="113"/>
      <c r="K30" s="112" t="s">
        <v>274</v>
      </c>
      <c r="L30" s="111"/>
      <c r="M30" s="112"/>
      <c r="N30" s="107"/>
      <c r="O30" s="108" t="s">
        <v>2</v>
      </c>
      <c r="P30" s="107"/>
      <c r="Q30" s="108" t="s">
        <v>273</v>
      </c>
      <c r="R30" s="108"/>
      <c r="S30" s="125"/>
    </row>
    <row r="31" spans="1:19" ht="24.75" customHeight="1">
      <c r="A31" s="453"/>
      <c r="B31" s="467"/>
      <c r="C31" s="467"/>
      <c r="D31" s="455"/>
      <c r="E31" s="130" t="s">
        <v>275</v>
      </c>
      <c r="F31" s="131"/>
      <c r="G31" s="132"/>
      <c r="H31" s="100"/>
      <c r="I31" s="101" t="s">
        <v>276</v>
      </c>
      <c r="J31" s="102"/>
      <c r="K31" s="103"/>
      <c r="L31" s="104" t="s">
        <v>277</v>
      </c>
      <c r="M31" s="104"/>
      <c r="N31" s="105"/>
      <c r="O31" s="119" t="s">
        <v>263</v>
      </c>
      <c r="P31" s="117"/>
      <c r="Q31" s="118" t="s">
        <v>278</v>
      </c>
      <c r="R31" s="118"/>
      <c r="S31" s="106"/>
    </row>
    <row r="32" spans="1:19" ht="24.75" customHeight="1">
      <c r="A32" s="453"/>
      <c r="B32" s="467"/>
      <c r="C32" s="467"/>
      <c r="D32" s="455"/>
      <c r="E32" s="435" t="s">
        <v>333</v>
      </c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7"/>
    </row>
    <row r="33" spans="1:19" ht="24.75" customHeight="1" thickBot="1">
      <c r="A33" s="468"/>
      <c r="B33" s="469"/>
      <c r="C33" s="469"/>
      <c r="D33" s="470"/>
      <c r="E33" s="438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40"/>
    </row>
    <row r="34" spans="1:19" ht="24.75" customHeight="1" thickBot="1">
      <c r="A34" s="449" t="s">
        <v>279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</row>
    <row r="35" spans="1:19" ht="24.75" hidden="1" customHeight="1" outlineLevel="1">
      <c r="A35" s="450" t="s">
        <v>280</v>
      </c>
      <c r="B35" s="451"/>
      <c r="C35" s="451"/>
      <c r="D35" s="452"/>
      <c r="E35" s="139" t="s">
        <v>252</v>
      </c>
      <c r="F35" s="61"/>
      <c r="G35" s="61"/>
      <c r="H35" s="140" t="s">
        <v>253</v>
      </c>
      <c r="I35" s="135"/>
      <c r="J35" s="61"/>
      <c r="K35" s="140" t="s">
        <v>254</v>
      </c>
      <c r="L35" s="61"/>
      <c r="M35" s="61"/>
      <c r="N35" s="120"/>
      <c r="O35" s="98" t="s">
        <v>255</v>
      </c>
      <c r="P35" s="456"/>
      <c r="Q35" s="456"/>
      <c r="R35" s="456"/>
      <c r="S35" s="99" t="s">
        <v>256</v>
      </c>
    </row>
    <row r="36" spans="1:19" ht="24.75" hidden="1" customHeight="1" outlineLevel="1">
      <c r="A36" s="453"/>
      <c r="B36" s="467"/>
      <c r="C36" s="467"/>
      <c r="D36" s="455"/>
      <c r="E36" s="457" t="s">
        <v>257</v>
      </c>
      <c r="F36" s="458"/>
      <c r="G36" s="459"/>
      <c r="H36" s="459"/>
      <c r="I36" s="459"/>
      <c r="J36" s="459"/>
      <c r="K36" s="459"/>
      <c r="L36" s="459"/>
      <c r="M36" s="459"/>
      <c r="N36" s="459"/>
      <c r="O36" s="460" t="s">
        <v>258</v>
      </c>
      <c r="P36" s="460"/>
      <c r="Q36" s="460"/>
      <c r="R36" s="460"/>
      <c r="S36" s="461"/>
    </row>
    <row r="37" spans="1:19" ht="24.75" hidden="1" customHeight="1" outlineLevel="1">
      <c r="A37" s="453"/>
      <c r="B37" s="467"/>
      <c r="C37" s="467"/>
      <c r="D37" s="455"/>
      <c r="E37" s="457" t="s">
        <v>135</v>
      </c>
      <c r="F37" s="458"/>
      <c r="G37" s="459"/>
      <c r="H37" s="459"/>
      <c r="I37" s="459"/>
      <c r="J37" s="459"/>
      <c r="K37" s="459"/>
      <c r="L37" s="459"/>
      <c r="M37" s="459"/>
      <c r="N37" s="459"/>
      <c r="O37" s="460" t="s">
        <v>259</v>
      </c>
      <c r="P37" s="460"/>
      <c r="Q37" s="460"/>
      <c r="R37" s="460"/>
      <c r="S37" s="461"/>
    </row>
    <row r="38" spans="1:19" ht="24.75" hidden="1" customHeight="1" outlineLevel="1">
      <c r="A38" s="453"/>
      <c r="B38" s="467"/>
      <c r="C38" s="467"/>
      <c r="D38" s="455"/>
      <c r="E38" s="457" t="s">
        <v>260</v>
      </c>
      <c r="F38" s="458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3"/>
    </row>
    <row r="39" spans="1:19" ht="24.75" hidden="1" customHeight="1" outlineLevel="1">
      <c r="A39" s="453"/>
      <c r="B39" s="467"/>
      <c r="C39" s="467"/>
      <c r="D39" s="455"/>
      <c r="E39" s="457" t="s">
        <v>261</v>
      </c>
      <c r="F39" s="458"/>
      <c r="G39" s="458"/>
      <c r="H39" s="458"/>
      <c r="I39" s="464"/>
      <c r="J39" s="464"/>
      <c r="K39" s="464"/>
      <c r="L39" s="464"/>
      <c r="M39" s="464"/>
      <c r="N39" s="62" t="s">
        <v>28</v>
      </c>
      <c r="O39" s="459"/>
      <c r="P39" s="459"/>
      <c r="Q39" s="459"/>
      <c r="R39" s="459"/>
      <c r="S39" s="465"/>
    </row>
    <row r="40" spans="1:19" ht="24.75" hidden="1" customHeight="1" outlineLevel="1">
      <c r="A40" s="453"/>
      <c r="B40" s="467"/>
      <c r="C40" s="467"/>
      <c r="D40" s="455"/>
      <c r="E40" s="441" t="s">
        <v>262</v>
      </c>
      <c r="F40" s="442"/>
      <c r="G40" s="44"/>
      <c r="H40" s="244" t="s">
        <v>2</v>
      </c>
      <c r="I40" s="63"/>
      <c r="J40" s="244" t="s">
        <v>3</v>
      </c>
      <c r="K40" s="63"/>
      <c r="L40" s="244" t="s">
        <v>4</v>
      </c>
      <c r="M40" s="64" t="s">
        <v>249</v>
      </c>
      <c r="N40" s="45"/>
      <c r="O40" s="46" t="s">
        <v>2</v>
      </c>
      <c r="P40" s="47"/>
      <c r="Q40" s="244" t="s">
        <v>3</v>
      </c>
      <c r="R40" s="47"/>
      <c r="S40" s="48" t="s">
        <v>4</v>
      </c>
    </row>
    <row r="41" spans="1:19" ht="24.75" hidden="1" customHeight="1" outlineLevel="1">
      <c r="A41" s="453"/>
      <c r="B41" s="467"/>
      <c r="C41" s="467"/>
      <c r="D41" s="455"/>
      <c r="E41" s="49"/>
      <c r="F41" s="50" t="s">
        <v>263</v>
      </c>
      <c r="G41" s="45"/>
      <c r="H41" s="243" t="s">
        <v>2</v>
      </c>
      <c r="I41" s="45"/>
      <c r="J41" s="52" t="s">
        <v>264</v>
      </c>
      <c r="K41" s="46" t="s">
        <v>256</v>
      </c>
      <c r="L41" s="56"/>
      <c r="M41" s="46"/>
      <c r="N41" s="51"/>
      <c r="O41" s="51"/>
      <c r="P41" s="51"/>
      <c r="Q41" s="53"/>
      <c r="R41" s="51"/>
      <c r="S41" s="48"/>
    </row>
    <row r="42" spans="1:19" ht="24.75" hidden="1" customHeight="1" outlineLevel="1">
      <c r="A42" s="453"/>
      <c r="B42" s="467"/>
      <c r="C42" s="467"/>
      <c r="D42" s="455"/>
      <c r="E42" s="443" t="s">
        <v>265</v>
      </c>
      <c r="F42" s="444"/>
      <c r="G42" s="444"/>
      <c r="H42" s="136"/>
      <c r="I42" s="136"/>
      <c r="J42" s="136"/>
      <c r="K42" s="137" t="s">
        <v>266</v>
      </c>
      <c r="L42" s="445" t="s">
        <v>267</v>
      </c>
      <c r="M42" s="445"/>
      <c r="N42" s="138"/>
      <c r="O42" s="149" t="s">
        <v>268</v>
      </c>
      <c r="P42" s="446"/>
      <c r="Q42" s="446"/>
      <c r="R42" s="446"/>
      <c r="S42" s="147" t="s">
        <v>269</v>
      </c>
    </row>
    <row r="43" spans="1:19" ht="24.75" hidden="1" customHeight="1" outlineLevel="1">
      <c r="A43" s="453"/>
      <c r="B43" s="467"/>
      <c r="C43" s="467"/>
      <c r="D43" s="455"/>
      <c r="E43" s="443" t="s">
        <v>334</v>
      </c>
      <c r="F43" s="448"/>
      <c r="G43" s="448"/>
      <c r="H43" s="448"/>
      <c r="I43" s="269"/>
      <c r="J43" s="269"/>
      <c r="K43" s="270" t="s">
        <v>335</v>
      </c>
      <c r="L43" s="271"/>
      <c r="M43" s="271"/>
      <c r="N43" s="272"/>
      <c r="O43" s="273"/>
      <c r="P43" s="274"/>
      <c r="Q43" s="274"/>
      <c r="R43" s="274"/>
      <c r="S43" s="275"/>
    </row>
    <row r="44" spans="1:19" ht="24.75" hidden="1" customHeight="1" outlineLevel="1">
      <c r="A44" s="453"/>
      <c r="B44" s="467"/>
      <c r="C44" s="467"/>
      <c r="D44" s="455"/>
      <c r="E44" s="109" t="s">
        <v>270</v>
      </c>
      <c r="F44" s="110"/>
      <c r="G44" s="113"/>
      <c r="H44" s="112" t="s">
        <v>271</v>
      </c>
      <c r="I44" s="114"/>
      <c r="J44" s="115"/>
      <c r="K44" s="114" t="s">
        <v>272</v>
      </c>
      <c r="L44" s="112"/>
      <c r="M44" s="108"/>
      <c r="N44" s="107"/>
      <c r="O44" s="108" t="s">
        <v>2</v>
      </c>
      <c r="P44" s="107"/>
      <c r="Q44" s="108" t="s">
        <v>273</v>
      </c>
      <c r="R44" s="108"/>
      <c r="S44" s="125"/>
    </row>
    <row r="45" spans="1:19" ht="24.75" hidden="1" customHeight="1" outlineLevel="1">
      <c r="A45" s="453"/>
      <c r="B45" s="467"/>
      <c r="C45" s="467"/>
      <c r="D45" s="455"/>
      <c r="E45" s="109"/>
      <c r="F45" s="110"/>
      <c r="G45" s="112"/>
      <c r="H45" s="112"/>
      <c r="I45" s="114"/>
      <c r="J45" s="113"/>
      <c r="K45" s="112" t="s">
        <v>274</v>
      </c>
      <c r="L45" s="111"/>
      <c r="M45" s="112"/>
      <c r="N45" s="107"/>
      <c r="O45" s="108" t="s">
        <v>2</v>
      </c>
      <c r="P45" s="107"/>
      <c r="Q45" s="108" t="s">
        <v>273</v>
      </c>
      <c r="R45" s="108"/>
      <c r="S45" s="125"/>
    </row>
    <row r="46" spans="1:19" ht="24.75" hidden="1" customHeight="1" outlineLevel="1">
      <c r="A46" s="453"/>
      <c r="B46" s="467"/>
      <c r="C46" s="467"/>
      <c r="D46" s="455"/>
      <c r="E46" s="130" t="s">
        <v>275</v>
      </c>
      <c r="F46" s="131"/>
      <c r="G46" s="132"/>
      <c r="H46" s="100"/>
      <c r="I46" s="101" t="s">
        <v>276</v>
      </c>
      <c r="J46" s="102"/>
      <c r="K46" s="103"/>
      <c r="L46" s="104" t="s">
        <v>277</v>
      </c>
      <c r="M46" s="104"/>
      <c r="N46" s="105"/>
      <c r="O46" s="119" t="s">
        <v>263</v>
      </c>
      <c r="P46" s="117"/>
      <c r="Q46" s="118" t="s">
        <v>278</v>
      </c>
      <c r="R46" s="118"/>
      <c r="S46" s="106"/>
    </row>
    <row r="47" spans="1:19" ht="24.75" hidden="1" customHeight="1" outlineLevel="1">
      <c r="A47" s="453"/>
      <c r="B47" s="467"/>
      <c r="C47" s="467"/>
      <c r="D47" s="455"/>
      <c r="E47" s="435" t="s">
        <v>333</v>
      </c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7"/>
    </row>
    <row r="48" spans="1:19" ht="24.75" hidden="1" customHeight="1" outlineLevel="1" thickBot="1">
      <c r="A48" s="468"/>
      <c r="B48" s="469"/>
      <c r="C48" s="469"/>
      <c r="D48" s="470"/>
      <c r="E48" s="438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40"/>
    </row>
    <row r="49" spans="1:19" ht="24.75" customHeight="1" collapsed="1" thickBot="1">
      <c r="A49" s="449" t="s">
        <v>281</v>
      </c>
      <c r="B49" s="449"/>
      <c r="C49" s="449"/>
      <c r="D49" s="449"/>
      <c r="E49" s="449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49"/>
    </row>
    <row r="50" spans="1:19" ht="24.75" hidden="1" customHeight="1" outlineLevel="1">
      <c r="A50" s="450" t="s">
        <v>282</v>
      </c>
      <c r="B50" s="451"/>
      <c r="C50" s="451"/>
      <c r="D50" s="452"/>
      <c r="E50" s="139" t="s">
        <v>252</v>
      </c>
      <c r="F50" s="61"/>
      <c r="G50" s="61"/>
      <c r="H50" s="140" t="s">
        <v>253</v>
      </c>
      <c r="I50" s="135"/>
      <c r="J50" s="61"/>
      <c r="K50" s="140" t="s">
        <v>254</v>
      </c>
      <c r="L50" s="61"/>
      <c r="M50" s="61"/>
      <c r="N50" s="120"/>
      <c r="O50" s="98" t="s">
        <v>255</v>
      </c>
      <c r="P50" s="456"/>
      <c r="Q50" s="456"/>
      <c r="R50" s="456"/>
      <c r="S50" s="99" t="s">
        <v>256</v>
      </c>
    </row>
    <row r="51" spans="1:19" ht="24.75" hidden="1" customHeight="1" outlineLevel="1">
      <c r="A51" s="453"/>
      <c r="B51" s="467"/>
      <c r="C51" s="467"/>
      <c r="D51" s="455"/>
      <c r="E51" s="457" t="s">
        <v>257</v>
      </c>
      <c r="F51" s="458"/>
      <c r="G51" s="459"/>
      <c r="H51" s="459"/>
      <c r="I51" s="459"/>
      <c r="J51" s="459"/>
      <c r="K51" s="459"/>
      <c r="L51" s="459"/>
      <c r="M51" s="459"/>
      <c r="N51" s="459"/>
      <c r="O51" s="460" t="s">
        <v>258</v>
      </c>
      <c r="P51" s="460"/>
      <c r="Q51" s="460"/>
      <c r="R51" s="460"/>
      <c r="S51" s="461"/>
    </row>
    <row r="52" spans="1:19" ht="24.75" hidden="1" customHeight="1" outlineLevel="1">
      <c r="A52" s="453"/>
      <c r="B52" s="467"/>
      <c r="C52" s="467"/>
      <c r="D52" s="455"/>
      <c r="E52" s="457" t="s">
        <v>135</v>
      </c>
      <c r="F52" s="458"/>
      <c r="G52" s="459"/>
      <c r="H52" s="459"/>
      <c r="I52" s="459"/>
      <c r="J52" s="459"/>
      <c r="K52" s="459"/>
      <c r="L52" s="459"/>
      <c r="M52" s="459"/>
      <c r="N52" s="459"/>
      <c r="O52" s="460" t="s">
        <v>259</v>
      </c>
      <c r="P52" s="460"/>
      <c r="Q52" s="460"/>
      <c r="R52" s="460"/>
      <c r="S52" s="461"/>
    </row>
    <row r="53" spans="1:19" ht="24.75" hidden="1" customHeight="1" outlineLevel="1">
      <c r="A53" s="453"/>
      <c r="B53" s="467"/>
      <c r="C53" s="467"/>
      <c r="D53" s="455"/>
      <c r="E53" s="457" t="s">
        <v>260</v>
      </c>
      <c r="F53" s="458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3"/>
    </row>
    <row r="54" spans="1:19" ht="24.75" hidden="1" customHeight="1" outlineLevel="1">
      <c r="A54" s="453"/>
      <c r="B54" s="467"/>
      <c r="C54" s="467"/>
      <c r="D54" s="455"/>
      <c r="E54" s="457" t="s">
        <v>261</v>
      </c>
      <c r="F54" s="458"/>
      <c r="G54" s="458"/>
      <c r="H54" s="458"/>
      <c r="I54" s="464"/>
      <c r="J54" s="464"/>
      <c r="K54" s="464"/>
      <c r="L54" s="464"/>
      <c r="M54" s="464"/>
      <c r="N54" s="62" t="s">
        <v>28</v>
      </c>
      <c r="O54" s="459"/>
      <c r="P54" s="459"/>
      <c r="Q54" s="459"/>
      <c r="R54" s="459"/>
      <c r="S54" s="465"/>
    </row>
    <row r="55" spans="1:19" ht="24.75" hidden="1" customHeight="1" outlineLevel="1">
      <c r="A55" s="453"/>
      <c r="B55" s="467"/>
      <c r="C55" s="467"/>
      <c r="D55" s="455"/>
      <c r="E55" s="441" t="s">
        <v>262</v>
      </c>
      <c r="F55" s="442"/>
      <c r="G55" s="44"/>
      <c r="H55" s="244" t="s">
        <v>2</v>
      </c>
      <c r="I55" s="63"/>
      <c r="J55" s="244" t="s">
        <v>3</v>
      </c>
      <c r="K55" s="63"/>
      <c r="L55" s="244" t="s">
        <v>4</v>
      </c>
      <c r="M55" s="64" t="s">
        <v>249</v>
      </c>
      <c r="N55" s="45"/>
      <c r="O55" s="46" t="s">
        <v>2</v>
      </c>
      <c r="P55" s="47"/>
      <c r="Q55" s="244" t="s">
        <v>3</v>
      </c>
      <c r="R55" s="47"/>
      <c r="S55" s="48" t="s">
        <v>4</v>
      </c>
    </row>
    <row r="56" spans="1:19" ht="24.75" hidden="1" customHeight="1" outlineLevel="1">
      <c r="A56" s="453"/>
      <c r="B56" s="467"/>
      <c r="C56" s="467"/>
      <c r="D56" s="455"/>
      <c r="E56" s="49"/>
      <c r="F56" s="50" t="s">
        <v>263</v>
      </c>
      <c r="G56" s="45"/>
      <c r="H56" s="243" t="s">
        <v>2</v>
      </c>
      <c r="I56" s="45"/>
      <c r="J56" s="52" t="s">
        <v>264</v>
      </c>
      <c r="K56" s="46" t="s">
        <v>256</v>
      </c>
      <c r="L56" s="56"/>
      <c r="M56" s="46"/>
      <c r="N56" s="51"/>
      <c r="O56" s="51"/>
      <c r="P56" s="51"/>
      <c r="Q56" s="53"/>
      <c r="R56" s="51"/>
      <c r="S56" s="48"/>
    </row>
    <row r="57" spans="1:19" ht="24.75" hidden="1" customHeight="1" outlineLevel="1">
      <c r="A57" s="453"/>
      <c r="B57" s="467"/>
      <c r="C57" s="467"/>
      <c r="D57" s="455"/>
      <c r="E57" s="443" t="s">
        <v>265</v>
      </c>
      <c r="F57" s="444"/>
      <c r="G57" s="444"/>
      <c r="H57" s="136"/>
      <c r="I57" s="136"/>
      <c r="J57" s="136"/>
      <c r="K57" s="137" t="s">
        <v>266</v>
      </c>
      <c r="L57" s="445" t="s">
        <v>267</v>
      </c>
      <c r="M57" s="445"/>
      <c r="N57" s="138"/>
      <c r="O57" s="149" t="s">
        <v>268</v>
      </c>
      <c r="P57" s="446"/>
      <c r="Q57" s="446"/>
      <c r="R57" s="446"/>
      <c r="S57" s="147" t="s">
        <v>269</v>
      </c>
    </row>
    <row r="58" spans="1:19" ht="24.75" hidden="1" customHeight="1" outlineLevel="1">
      <c r="A58" s="453"/>
      <c r="B58" s="467"/>
      <c r="C58" s="467"/>
      <c r="D58" s="455"/>
      <c r="E58" s="443" t="s">
        <v>334</v>
      </c>
      <c r="F58" s="448"/>
      <c r="G58" s="448"/>
      <c r="H58" s="448"/>
      <c r="I58" s="269"/>
      <c r="J58" s="269"/>
      <c r="K58" s="270" t="s">
        <v>335</v>
      </c>
      <c r="L58" s="271"/>
      <c r="M58" s="271"/>
      <c r="N58" s="272"/>
      <c r="O58" s="273"/>
      <c r="P58" s="274"/>
      <c r="Q58" s="274"/>
      <c r="R58" s="274"/>
      <c r="S58" s="275"/>
    </row>
    <row r="59" spans="1:19" ht="24.75" hidden="1" customHeight="1" outlineLevel="1">
      <c r="A59" s="453"/>
      <c r="B59" s="467"/>
      <c r="C59" s="467"/>
      <c r="D59" s="455"/>
      <c r="E59" s="109" t="s">
        <v>270</v>
      </c>
      <c r="F59" s="110"/>
      <c r="G59" s="113"/>
      <c r="H59" s="112" t="s">
        <v>271</v>
      </c>
      <c r="I59" s="114"/>
      <c r="J59" s="115"/>
      <c r="K59" s="114" t="s">
        <v>272</v>
      </c>
      <c r="L59" s="112"/>
      <c r="M59" s="108"/>
      <c r="N59" s="107"/>
      <c r="O59" s="108" t="s">
        <v>2</v>
      </c>
      <c r="P59" s="107"/>
      <c r="Q59" s="108" t="s">
        <v>273</v>
      </c>
      <c r="R59" s="108"/>
      <c r="S59" s="125"/>
    </row>
    <row r="60" spans="1:19" ht="24.75" hidden="1" customHeight="1" outlineLevel="1">
      <c r="A60" s="453"/>
      <c r="B60" s="467"/>
      <c r="C60" s="467"/>
      <c r="D60" s="455"/>
      <c r="E60" s="109"/>
      <c r="F60" s="110"/>
      <c r="G60" s="112"/>
      <c r="H60" s="112"/>
      <c r="I60" s="114"/>
      <c r="J60" s="113"/>
      <c r="K60" s="112" t="s">
        <v>274</v>
      </c>
      <c r="L60" s="111"/>
      <c r="M60" s="112"/>
      <c r="N60" s="107"/>
      <c r="O60" s="108" t="s">
        <v>2</v>
      </c>
      <c r="P60" s="107"/>
      <c r="Q60" s="108" t="s">
        <v>273</v>
      </c>
      <c r="R60" s="108"/>
      <c r="S60" s="125"/>
    </row>
    <row r="61" spans="1:19" ht="24.75" hidden="1" customHeight="1" outlineLevel="1">
      <c r="A61" s="453"/>
      <c r="B61" s="467"/>
      <c r="C61" s="467"/>
      <c r="D61" s="455"/>
      <c r="E61" s="130" t="s">
        <v>275</v>
      </c>
      <c r="F61" s="131"/>
      <c r="G61" s="132"/>
      <c r="H61" s="100"/>
      <c r="I61" s="101" t="s">
        <v>276</v>
      </c>
      <c r="J61" s="102"/>
      <c r="K61" s="103"/>
      <c r="L61" s="104" t="s">
        <v>277</v>
      </c>
      <c r="M61" s="104"/>
      <c r="N61" s="105"/>
      <c r="O61" s="119" t="s">
        <v>263</v>
      </c>
      <c r="P61" s="117"/>
      <c r="Q61" s="118" t="s">
        <v>278</v>
      </c>
      <c r="R61" s="118"/>
      <c r="S61" s="106"/>
    </row>
    <row r="62" spans="1:19" ht="24.75" hidden="1" customHeight="1" outlineLevel="1">
      <c r="A62" s="453"/>
      <c r="B62" s="467"/>
      <c r="C62" s="467"/>
      <c r="D62" s="455"/>
      <c r="E62" s="435" t="s">
        <v>333</v>
      </c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7"/>
    </row>
    <row r="63" spans="1:19" ht="24.75" hidden="1" customHeight="1" outlineLevel="1" thickBot="1">
      <c r="A63" s="468"/>
      <c r="B63" s="469"/>
      <c r="C63" s="469"/>
      <c r="D63" s="470"/>
      <c r="E63" s="438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40"/>
    </row>
    <row r="64" spans="1:19" ht="24.75" customHeight="1" collapsed="1" thickBot="1">
      <c r="A64" s="449" t="s">
        <v>283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</row>
    <row r="65" spans="1:19" ht="24.75" hidden="1" customHeight="1" outlineLevel="1">
      <c r="A65" s="450" t="s">
        <v>284</v>
      </c>
      <c r="B65" s="451"/>
      <c r="C65" s="451"/>
      <c r="D65" s="452"/>
      <c r="E65" s="139" t="s">
        <v>252</v>
      </c>
      <c r="F65" s="61"/>
      <c r="G65" s="61"/>
      <c r="H65" s="140" t="s">
        <v>253</v>
      </c>
      <c r="I65" s="135"/>
      <c r="J65" s="61"/>
      <c r="K65" s="140" t="s">
        <v>254</v>
      </c>
      <c r="L65" s="61"/>
      <c r="M65" s="61"/>
      <c r="N65" s="120"/>
      <c r="O65" s="98" t="s">
        <v>255</v>
      </c>
      <c r="P65" s="456"/>
      <c r="Q65" s="456"/>
      <c r="R65" s="456"/>
      <c r="S65" s="99" t="s">
        <v>256</v>
      </c>
    </row>
    <row r="66" spans="1:19" ht="24.75" hidden="1" customHeight="1" outlineLevel="1">
      <c r="A66" s="453"/>
      <c r="B66" s="467"/>
      <c r="C66" s="467"/>
      <c r="D66" s="455"/>
      <c r="E66" s="457" t="s">
        <v>257</v>
      </c>
      <c r="F66" s="458"/>
      <c r="G66" s="459"/>
      <c r="H66" s="459"/>
      <c r="I66" s="459"/>
      <c r="J66" s="459"/>
      <c r="K66" s="459"/>
      <c r="L66" s="459"/>
      <c r="M66" s="459"/>
      <c r="N66" s="459"/>
      <c r="O66" s="460" t="s">
        <v>258</v>
      </c>
      <c r="P66" s="460"/>
      <c r="Q66" s="460"/>
      <c r="R66" s="460"/>
      <c r="S66" s="461"/>
    </row>
    <row r="67" spans="1:19" ht="24.75" hidden="1" customHeight="1" outlineLevel="1">
      <c r="A67" s="453"/>
      <c r="B67" s="467"/>
      <c r="C67" s="467"/>
      <c r="D67" s="455"/>
      <c r="E67" s="457" t="s">
        <v>135</v>
      </c>
      <c r="F67" s="458"/>
      <c r="G67" s="459"/>
      <c r="H67" s="459"/>
      <c r="I67" s="459"/>
      <c r="J67" s="459"/>
      <c r="K67" s="459"/>
      <c r="L67" s="459"/>
      <c r="M67" s="459"/>
      <c r="N67" s="459"/>
      <c r="O67" s="460" t="s">
        <v>259</v>
      </c>
      <c r="P67" s="460"/>
      <c r="Q67" s="460"/>
      <c r="R67" s="460"/>
      <c r="S67" s="461"/>
    </row>
    <row r="68" spans="1:19" ht="24.75" hidden="1" customHeight="1" outlineLevel="1">
      <c r="A68" s="453"/>
      <c r="B68" s="467"/>
      <c r="C68" s="467"/>
      <c r="D68" s="455"/>
      <c r="E68" s="457" t="s">
        <v>260</v>
      </c>
      <c r="F68" s="458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3"/>
    </row>
    <row r="69" spans="1:19" ht="24.75" hidden="1" customHeight="1" outlineLevel="1">
      <c r="A69" s="453"/>
      <c r="B69" s="467"/>
      <c r="C69" s="467"/>
      <c r="D69" s="455"/>
      <c r="E69" s="457" t="s">
        <v>261</v>
      </c>
      <c r="F69" s="458"/>
      <c r="G69" s="458"/>
      <c r="H69" s="458"/>
      <c r="I69" s="464"/>
      <c r="J69" s="464"/>
      <c r="K69" s="464"/>
      <c r="L69" s="464"/>
      <c r="M69" s="464"/>
      <c r="N69" s="62" t="s">
        <v>28</v>
      </c>
      <c r="O69" s="459"/>
      <c r="P69" s="459"/>
      <c r="Q69" s="459"/>
      <c r="R69" s="459"/>
      <c r="S69" s="465"/>
    </row>
    <row r="70" spans="1:19" ht="24.75" hidden="1" customHeight="1" outlineLevel="1">
      <c r="A70" s="453"/>
      <c r="B70" s="467"/>
      <c r="C70" s="467"/>
      <c r="D70" s="455"/>
      <c r="E70" s="441" t="s">
        <v>262</v>
      </c>
      <c r="F70" s="442"/>
      <c r="G70" s="44"/>
      <c r="H70" s="244" t="s">
        <v>2</v>
      </c>
      <c r="I70" s="63"/>
      <c r="J70" s="244" t="s">
        <v>3</v>
      </c>
      <c r="K70" s="63"/>
      <c r="L70" s="244" t="s">
        <v>4</v>
      </c>
      <c r="M70" s="64" t="s">
        <v>249</v>
      </c>
      <c r="N70" s="45"/>
      <c r="O70" s="46" t="s">
        <v>2</v>
      </c>
      <c r="P70" s="47"/>
      <c r="Q70" s="244" t="s">
        <v>3</v>
      </c>
      <c r="R70" s="47"/>
      <c r="S70" s="48" t="s">
        <v>4</v>
      </c>
    </row>
    <row r="71" spans="1:19" ht="24.75" hidden="1" customHeight="1" outlineLevel="1">
      <c r="A71" s="453"/>
      <c r="B71" s="467"/>
      <c r="C71" s="467"/>
      <c r="D71" s="455"/>
      <c r="E71" s="49"/>
      <c r="F71" s="50" t="s">
        <v>263</v>
      </c>
      <c r="G71" s="45"/>
      <c r="H71" s="243" t="s">
        <v>2</v>
      </c>
      <c r="I71" s="45"/>
      <c r="J71" s="52" t="s">
        <v>264</v>
      </c>
      <c r="K71" s="46" t="s">
        <v>256</v>
      </c>
      <c r="L71" s="56"/>
      <c r="M71" s="46"/>
      <c r="N71" s="51"/>
      <c r="O71" s="51"/>
      <c r="P71" s="51"/>
      <c r="Q71" s="53"/>
      <c r="R71" s="51"/>
      <c r="S71" s="48"/>
    </row>
    <row r="72" spans="1:19" ht="24.75" hidden="1" customHeight="1" outlineLevel="1">
      <c r="A72" s="453"/>
      <c r="B72" s="467"/>
      <c r="C72" s="467"/>
      <c r="D72" s="455"/>
      <c r="E72" s="443" t="s">
        <v>265</v>
      </c>
      <c r="F72" s="444"/>
      <c r="G72" s="444"/>
      <c r="H72" s="136"/>
      <c r="I72" s="136"/>
      <c r="J72" s="136"/>
      <c r="K72" s="137" t="s">
        <v>266</v>
      </c>
      <c r="L72" s="445" t="s">
        <v>267</v>
      </c>
      <c r="M72" s="445"/>
      <c r="N72" s="138"/>
      <c r="O72" s="149" t="s">
        <v>268</v>
      </c>
      <c r="P72" s="446"/>
      <c r="Q72" s="446"/>
      <c r="R72" s="446"/>
      <c r="S72" s="147" t="s">
        <v>269</v>
      </c>
    </row>
    <row r="73" spans="1:19" ht="24.75" hidden="1" customHeight="1" outlineLevel="1">
      <c r="A73" s="453"/>
      <c r="B73" s="467"/>
      <c r="C73" s="467"/>
      <c r="D73" s="455"/>
      <c r="E73" s="443" t="s">
        <v>334</v>
      </c>
      <c r="F73" s="448"/>
      <c r="G73" s="448"/>
      <c r="H73" s="448"/>
      <c r="I73" s="269"/>
      <c r="J73" s="269"/>
      <c r="K73" s="270" t="s">
        <v>335</v>
      </c>
      <c r="L73" s="271"/>
      <c r="M73" s="271"/>
      <c r="N73" s="272"/>
      <c r="O73" s="273"/>
      <c r="P73" s="274"/>
      <c r="Q73" s="274"/>
      <c r="R73" s="274"/>
      <c r="S73" s="275"/>
    </row>
    <row r="74" spans="1:19" ht="24.75" hidden="1" customHeight="1" outlineLevel="1">
      <c r="A74" s="453"/>
      <c r="B74" s="467"/>
      <c r="C74" s="467"/>
      <c r="D74" s="455"/>
      <c r="E74" s="109" t="s">
        <v>270</v>
      </c>
      <c r="F74" s="110"/>
      <c r="G74" s="113"/>
      <c r="H74" s="112" t="s">
        <v>271</v>
      </c>
      <c r="I74" s="114"/>
      <c r="J74" s="115"/>
      <c r="K74" s="114" t="s">
        <v>272</v>
      </c>
      <c r="L74" s="112"/>
      <c r="M74" s="108"/>
      <c r="N74" s="107"/>
      <c r="O74" s="108" t="s">
        <v>2</v>
      </c>
      <c r="P74" s="107"/>
      <c r="Q74" s="108" t="s">
        <v>273</v>
      </c>
      <c r="R74" s="108"/>
      <c r="S74" s="125"/>
    </row>
    <row r="75" spans="1:19" ht="24.75" hidden="1" customHeight="1" outlineLevel="1">
      <c r="A75" s="453"/>
      <c r="B75" s="467"/>
      <c r="C75" s="467"/>
      <c r="D75" s="455"/>
      <c r="E75" s="109"/>
      <c r="F75" s="110"/>
      <c r="G75" s="112"/>
      <c r="H75" s="112"/>
      <c r="I75" s="114"/>
      <c r="J75" s="113"/>
      <c r="K75" s="112" t="s">
        <v>274</v>
      </c>
      <c r="L75" s="111"/>
      <c r="M75" s="112"/>
      <c r="N75" s="107"/>
      <c r="O75" s="108" t="s">
        <v>2</v>
      </c>
      <c r="P75" s="107"/>
      <c r="Q75" s="108" t="s">
        <v>273</v>
      </c>
      <c r="R75" s="108"/>
      <c r="S75" s="125"/>
    </row>
    <row r="76" spans="1:19" ht="24.75" hidden="1" customHeight="1" outlineLevel="1">
      <c r="A76" s="453"/>
      <c r="B76" s="467"/>
      <c r="C76" s="467"/>
      <c r="D76" s="455"/>
      <c r="E76" s="130" t="s">
        <v>275</v>
      </c>
      <c r="F76" s="131"/>
      <c r="G76" s="132"/>
      <c r="H76" s="100"/>
      <c r="I76" s="101" t="s">
        <v>276</v>
      </c>
      <c r="J76" s="102"/>
      <c r="K76" s="103"/>
      <c r="L76" s="104" t="s">
        <v>277</v>
      </c>
      <c r="M76" s="104"/>
      <c r="N76" s="105"/>
      <c r="O76" s="119" t="s">
        <v>263</v>
      </c>
      <c r="P76" s="117"/>
      <c r="Q76" s="118" t="s">
        <v>278</v>
      </c>
      <c r="R76" s="118"/>
      <c r="S76" s="106"/>
    </row>
    <row r="77" spans="1:19" ht="24.75" hidden="1" customHeight="1" outlineLevel="1">
      <c r="A77" s="453"/>
      <c r="B77" s="467"/>
      <c r="C77" s="467"/>
      <c r="D77" s="455"/>
      <c r="E77" s="435" t="s">
        <v>333</v>
      </c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7"/>
    </row>
    <row r="78" spans="1:19" ht="24.75" hidden="1" customHeight="1" outlineLevel="1" thickBot="1">
      <c r="A78" s="468"/>
      <c r="B78" s="469"/>
      <c r="C78" s="469"/>
      <c r="D78" s="470"/>
      <c r="E78" s="438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40"/>
    </row>
    <row r="79" spans="1:19" ht="24.75" customHeight="1" collapsed="1" thickBot="1">
      <c r="A79" s="449" t="s">
        <v>285</v>
      </c>
      <c r="B79" s="449"/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</row>
    <row r="80" spans="1:19" ht="24.75" hidden="1" customHeight="1" outlineLevel="1">
      <c r="A80" s="450" t="s">
        <v>286</v>
      </c>
      <c r="B80" s="451"/>
      <c r="C80" s="451"/>
      <c r="D80" s="452"/>
      <c r="E80" s="139" t="s">
        <v>252</v>
      </c>
      <c r="F80" s="61"/>
      <c r="G80" s="61"/>
      <c r="H80" s="140" t="s">
        <v>253</v>
      </c>
      <c r="I80" s="135"/>
      <c r="J80" s="61"/>
      <c r="K80" s="140" t="s">
        <v>254</v>
      </c>
      <c r="L80" s="61"/>
      <c r="M80" s="61"/>
      <c r="N80" s="120"/>
      <c r="O80" s="98" t="s">
        <v>255</v>
      </c>
      <c r="P80" s="456"/>
      <c r="Q80" s="456"/>
      <c r="R80" s="456"/>
      <c r="S80" s="99" t="s">
        <v>256</v>
      </c>
    </row>
    <row r="81" spans="1:23" ht="24.75" hidden="1" customHeight="1" outlineLevel="1">
      <c r="A81" s="453"/>
      <c r="B81" s="454"/>
      <c r="C81" s="454"/>
      <c r="D81" s="455"/>
      <c r="E81" s="457" t="s">
        <v>257</v>
      </c>
      <c r="F81" s="458"/>
      <c r="G81" s="459"/>
      <c r="H81" s="459"/>
      <c r="I81" s="459"/>
      <c r="J81" s="459"/>
      <c r="K81" s="459"/>
      <c r="L81" s="459"/>
      <c r="M81" s="459"/>
      <c r="N81" s="459"/>
      <c r="O81" s="460" t="s">
        <v>258</v>
      </c>
      <c r="P81" s="460"/>
      <c r="Q81" s="460"/>
      <c r="R81" s="460"/>
      <c r="S81" s="461"/>
    </row>
    <row r="82" spans="1:23" ht="24.75" hidden="1" customHeight="1" outlineLevel="1">
      <c r="A82" s="453"/>
      <c r="B82" s="454"/>
      <c r="C82" s="454"/>
      <c r="D82" s="455"/>
      <c r="E82" s="457" t="s">
        <v>135</v>
      </c>
      <c r="F82" s="458"/>
      <c r="G82" s="459"/>
      <c r="H82" s="459"/>
      <c r="I82" s="459"/>
      <c r="J82" s="459"/>
      <c r="K82" s="459"/>
      <c r="L82" s="459"/>
      <c r="M82" s="459"/>
      <c r="N82" s="459"/>
      <c r="O82" s="460" t="s">
        <v>259</v>
      </c>
      <c r="P82" s="460"/>
      <c r="Q82" s="460"/>
      <c r="R82" s="460"/>
      <c r="S82" s="461"/>
    </row>
    <row r="83" spans="1:23" ht="24.75" hidden="1" customHeight="1" outlineLevel="1">
      <c r="A83" s="453"/>
      <c r="B83" s="454"/>
      <c r="C83" s="454"/>
      <c r="D83" s="455"/>
      <c r="E83" s="457" t="s">
        <v>260</v>
      </c>
      <c r="F83" s="458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3"/>
    </row>
    <row r="84" spans="1:23" ht="24.75" hidden="1" customHeight="1" outlineLevel="1">
      <c r="A84" s="453"/>
      <c r="B84" s="454"/>
      <c r="C84" s="454"/>
      <c r="D84" s="455"/>
      <c r="E84" s="457" t="s">
        <v>261</v>
      </c>
      <c r="F84" s="458"/>
      <c r="G84" s="458"/>
      <c r="H84" s="458"/>
      <c r="I84" s="464"/>
      <c r="J84" s="464"/>
      <c r="K84" s="464"/>
      <c r="L84" s="464"/>
      <c r="M84" s="464"/>
      <c r="N84" s="62" t="s">
        <v>28</v>
      </c>
      <c r="O84" s="459"/>
      <c r="P84" s="459"/>
      <c r="Q84" s="459"/>
      <c r="R84" s="459"/>
      <c r="S84" s="465"/>
    </row>
    <row r="85" spans="1:23" ht="24.75" hidden="1" customHeight="1" outlineLevel="1">
      <c r="A85" s="453"/>
      <c r="B85" s="454"/>
      <c r="C85" s="454"/>
      <c r="D85" s="455"/>
      <c r="E85" s="441" t="s">
        <v>262</v>
      </c>
      <c r="F85" s="442"/>
      <c r="G85" s="44"/>
      <c r="H85" s="244" t="s">
        <v>2</v>
      </c>
      <c r="I85" s="63"/>
      <c r="J85" s="244" t="s">
        <v>3</v>
      </c>
      <c r="K85" s="63"/>
      <c r="L85" s="244" t="s">
        <v>4</v>
      </c>
      <c r="M85" s="64" t="s">
        <v>249</v>
      </c>
      <c r="N85" s="45"/>
      <c r="O85" s="46" t="s">
        <v>2</v>
      </c>
      <c r="P85" s="47"/>
      <c r="Q85" s="244" t="s">
        <v>3</v>
      </c>
      <c r="R85" s="47"/>
      <c r="S85" s="48" t="s">
        <v>4</v>
      </c>
    </row>
    <row r="86" spans="1:23" ht="24.75" hidden="1" customHeight="1" outlineLevel="1">
      <c r="A86" s="453"/>
      <c r="B86" s="454"/>
      <c r="C86" s="454"/>
      <c r="D86" s="455"/>
      <c r="E86" s="49"/>
      <c r="F86" s="50" t="s">
        <v>263</v>
      </c>
      <c r="G86" s="45"/>
      <c r="H86" s="243" t="s">
        <v>2</v>
      </c>
      <c r="I86" s="45"/>
      <c r="J86" s="52" t="s">
        <v>264</v>
      </c>
      <c r="K86" s="46" t="s">
        <v>256</v>
      </c>
      <c r="L86" s="56"/>
      <c r="M86" s="46"/>
      <c r="N86" s="51"/>
      <c r="O86" s="51"/>
      <c r="P86" s="51"/>
      <c r="Q86" s="53"/>
      <c r="R86" s="51"/>
      <c r="S86" s="48"/>
    </row>
    <row r="87" spans="1:23" ht="24.75" hidden="1" customHeight="1" outlineLevel="1">
      <c r="A87" s="453"/>
      <c r="B87" s="454"/>
      <c r="C87" s="454"/>
      <c r="D87" s="455"/>
      <c r="E87" s="443" t="s">
        <v>265</v>
      </c>
      <c r="F87" s="444"/>
      <c r="G87" s="444"/>
      <c r="H87" s="136"/>
      <c r="I87" s="136"/>
      <c r="J87" s="136"/>
      <c r="K87" s="137" t="s">
        <v>266</v>
      </c>
      <c r="L87" s="445" t="s">
        <v>267</v>
      </c>
      <c r="M87" s="445"/>
      <c r="N87" s="138"/>
      <c r="O87" s="149" t="s">
        <v>268</v>
      </c>
      <c r="P87" s="446"/>
      <c r="Q87" s="446"/>
      <c r="R87" s="446"/>
      <c r="S87" s="147" t="s">
        <v>269</v>
      </c>
    </row>
    <row r="88" spans="1:23" ht="24.75" hidden="1" customHeight="1" outlineLevel="1">
      <c r="A88" s="453"/>
      <c r="B88" s="454"/>
      <c r="C88" s="454"/>
      <c r="D88" s="455"/>
      <c r="E88" s="443" t="s">
        <v>334</v>
      </c>
      <c r="F88" s="448"/>
      <c r="G88" s="448"/>
      <c r="H88" s="448"/>
      <c r="I88" s="269"/>
      <c r="J88" s="269"/>
      <c r="K88" s="270" t="s">
        <v>335</v>
      </c>
      <c r="L88" s="271"/>
      <c r="M88" s="271"/>
      <c r="N88" s="272"/>
      <c r="O88" s="273"/>
      <c r="P88" s="274"/>
      <c r="Q88" s="274"/>
      <c r="R88" s="274"/>
      <c r="S88" s="275"/>
    </row>
    <row r="89" spans="1:23" ht="24.75" hidden="1" customHeight="1" outlineLevel="1">
      <c r="A89" s="453"/>
      <c r="B89" s="454"/>
      <c r="C89" s="454"/>
      <c r="D89" s="455"/>
      <c r="E89" s="109" t="s">
        <v>270</v>
      </c>
      <c r="F89" s="110"/>
      <c r="G89" s="113"/>
      <c r="H89" s="112" t="s">
        <v>271</v>
      </c>
      <c r="I89" s="114"/>
      <c r="J89" s="115"/>
      <c r="K89" s="114" t="s">
        <v>272</v>
      </c>
      <c r="L89" s="112"/>
      <c r="M89" s="108"/>
      <c r="N89" s="107"/>
      <c r="O89" s="108" t="s">
        <v>2</v>
      </c>
      <c r="P89" s="107"/>
      <c r="Q89" s="108" t="s">
        <v>273</v>
      </c>
      <c r="R89" s="108"/>
      <c r="S89" s="125"/>
    </row>
    <row r="90" spans="1:23" ht="24.75" hidden="1" customHeight="1" outlineLevel="1">
      <c r="A90" s="453"/>
      <c r="B90" s="454"/>
      <c r="C90" s="454"/>
      <c r="D90" s="455"/>
      <c r="E90" s="109"/>
      <c r="F90" s="110"/>
      <c r="G90" s="112"/>
      <c r="H90" s="112"/>
      <c r="I90" s="114"/>
      <c r="J90" s="113"/>
      <c r="K90" s="112" t="s">
        <v>274</v>
      </c>
      <c r="L90" s="111"/>
      <c r="M90" s="112"/>
      <c r="N90" s="107"/>
      <c r="O90" s="108" t="s">
        <v>2</v>
      </c>
      <c r="P90" s="107"/>
      <c r="Q90" s="108" t="s">
        <v>273</v>
      </c>
      <c r="R90" s="108"/>
      <c r="S90" s="125"/>
    </row>
    <row r="91" spans="1:23" ht="24.75" hidden="1" customHeight="1" outlineLevel="1">
      <c r="A91" s="453"/>
      <c r="B91" s="454"/>
      <c r="C91" s="454"/>
      <c r="D91" s="455"/>
      <c r="E91" s="130" t="s">
        <v>275</v>
      </c>
      <c r="F91" s="131"/>
      <c r="G91" s="132"/>
      <c r="H91" s="100"/>
      <c r="I91" s="101" t="s">
        <v>276</v>
      </c>
      <c r="J91" s="102"/>
      <c r="K91" s="103"/>
      <c r="L91" s="104" t="s">
        <v>277</v>
      </c>
      <c r="M91" s="104"/>
      <c r="N91" s="105"/>
      <c r="O91" s="119" t="s">
        <v>263</v>
      </c>
      <c r="P91" s="117"/>
      <c r="Q91" s="118" t="s">
        <v>278</v>
      </c>
      <c r="R91" s="118"/>
      <c r="S91" s="106"/>
    </row>
    <row r="92" spans="1:23" ht="24.75" hidden="1" customHeight="1" outlineLevel="1">
      <c r="A92" s="453"/>
      <c r="B92" s="454"/>
      <c r="C92" s="454"/>
      <c r="D92" s="455"/>
      <c r="E92" s="435" t="s">
        <v>333</v>
      </c>
      <c r="F92" s="436"/>
      <c r="G92" s="436"/>
      <c r="H92" s="436"/>
      <c r="I92" s="436"/>
      <c r="J92" s="436"/>
      <c r="K92" s="436"/>
      <c r="L92" s="436"/>
      <c r="M92" s="436"/>
      <c r="N92" s="436"/>
      <c r="O92" s="436"/>
      <c r="P92" s="436"/>
      <c r="Q92" s="436"/>
      <c r="R92" s="436"/>
      <c r="S92" s="437"/>
    </row>
    <row r="93" spans="1:23" ht="24.75" hidden="1" customHeight="1" outlineLevel="1" thickBot="1">
      <c r="A93" s="453"/>
      <c r="B93" s="454"/>
      <c r="C93" s="454"/>
      <c r="D93" s="455"/>
      <c r="E93" s="438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40"/>
    </row>
    <row r="94" spans="1:23" s="30" customFormat="1" ht="24.75" customHeight="1" collapsed="1" thickTop="1" thickBot="1">
      <c r="A94" s="508" t="s">
        <v>287</v>
      </c>
      <c r="B94" s="509"/>
      <c r="C94" s="509"/>
      <c r="D94" s="510"/>
      <c r="E94" s="511"/>
      <c r="F94" s="512"/>
      <c r="G94" s="466">
        <f>P27+P42+P57+P72+P87</f>
        <v>0</v>
      </c>
      <c r="H94" s="466"/>
      <c r="I94" s="466"/>
      <c r="J94" s="54" t="s">
        <v>150</v>
      </c>
      <c r="K94" s="54"/>
      <c r="L94" s="54"/>
      <c r="M94" s="55"/>
      <c r="N94" s="58"/>
      <c r="O94" s="58"/>
      <c r="P94" s="58"/>
      <c r="Q94" s="66"/>
      <c r="R94" s="506"/>
      <c r="S94" s="507"/>
      <c r="T94" s="29"/>
      <c r="U94" s="29"/>
      <c r="V94" s="29"/>
      <c r="W94" s="29"/>
    </row>
    <row r="95" spans="1:23" s="28" customFormat="1" ht="24.75" customHeight="1" thickBot="1">
      <c r="A95" s="263">
        <v>2025</v>
      </c>
      <c r="B95" s="447" t="s">
        <v>288</v>
      </c>
      <c r="C95" s="447"/>
      <c r="D95" s="447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447"/>
      <c r="P95" s="447"/>
      <c r="Q95" s="447"/>
      <c r="R95" s="447"/>
      <c r="S95" s="245"/>
      <c r="T95" s="34">
        <f>DATEDIF('Research Professor'!E28,'Research Professor'!I28,"M")</f>
        <v>0</v>
      </c>
      <c r="U95" s="34"/>
      <c r="V95" s="25"/>
      <c r="W95" s="35"/>
    </row>
    <row r="96" spans="1:23" s="28" customFormat="1" ht="24.75" customHeight="1">
      <c r="A96" s="264">
        <f>A95</f>
        <v>2025</v>
      </c>
      <c r="B96" s="540" t="s">
        <v>289</v>
      </c>
      <c r="C96" s="540"/>
      <c r="D96" s="541"/>
      <c r="E96" s="542" t="str">
        <f>IF(T95+1=1,"",T95+1)</f>
        <v/>
      </c>
      <c r="F96" s="543"/>
      <c r="G96" s="31" t="s">
        <v>290</v>
      </c>
      <c r="H96" s="31"/>
      <c r="I96" s="154" t="s">
        <v>291</v>
      </c>
      <c r="J96" s="32"/>
      <c r="K96" s="32"/>
      <c r="L96" s="32"/>
      <c r="M96" s="32"/>
      <c r="N96" s="32"/>
      <c r="O96" s="32"/>
      <c r="P96" s="32"/>
      <c r="Q96" s="32"/>
      <c r="R96" s="32"/>
      <c r="S96" s="33"/>
      <c r="V96" s="36"/>
      <c r="W96" s="37"/>
    </row>
    <row r="97" spans="1:25" s="28" customFormat="1" ht="24.75" customHeight="1">
      <c r="A97" s="544" t="s">
        <v>292</v>
      </c>
      <c r="B97" s="545"/>
      <c r="C97" s="545"/>
      <c r="D97" s="546"/>
      <c r="E97" s="67" t="s">
        <v>293</v>
      </c>
      <c r="F97" s="555" t="e">
        <f>F99</f>
        <v>#N/A</v>
      </c>
      <c r="G97" s="555"/>
      <c r="H97" s="555"/>
      <c r="I97" s="554" t="s">
        <v>294</v>
      </c>
      <c r="J97" s="554"/>
      <c r="K97" s="553" t="s">
        <v>295</v>
      </c>
      <c r="L97" s="553"/>
      <c r="M97" s="553"/>
      <c r="N97" s="553"/>
      <c r="O97" s="553"/>
      <c r="P97" s="553"/>
      <c r="Q97" s="553"/>
      <c r="R97" s="122">
        <f>'Research Professor'!K36</f>
        <v>0</v>
      </c>
      <c r="S97" s="116"/>
      <c r="V97" s="36"/>
      <c r="W97" s="39"/>
      <c r="Y97" s="40"/>
    </row>
    <row r="98" spans="1:25" s="28" customFormat="1" ht="24.75" customHeight="1">
      <c r="A98" s="547"/>
      <c r="B98" s="548"/>
      <c r="C98" s="548"/>
      <c r="D98" s="549"/>
      <c r="E98" s="68" t="s">
        <v>296</v>
      </c>
      <c r="F98" s="555" t="e">
        <f>'Research Professor'!Q36</f>
        <v>#N/A</v>
      </c>
      <c r="G98" s="555"/>
      <c r="H98" s="555"/>
      <c r="I98" s="556" t="s">
        <v>297</v>
      </c>
      <c r="J98" s="556"/>
      <c r="K98" s="38"/>
      <c r="L98" s="38"/>
      <c r="M98" s="38"/>
      <c r="N98" s="69"/>
      <c r="O98" s="69"/>
      <c r="P98" s="121"/>
      <c r="Q98" s="73"/>
      <c r="R98" s="123"/>
      <c r="S98" s="70"/>
      <c r="V98" s="36"/>
      <c r="W98" s="37"/>
    </row>
    <row r="99" spans="1:25" s="28" customFormat="1" ht="24.75" customHeight="1">
      <c r="A99" s="550"/>
      <c r="B99" s="551"/>
      <c r="C99" s="551"/>
      <c r="D99" s="552"/>
      <c r="E99" s="71" t="s">
        <v>298</v>
      </c>
      <c r="F99" s="555" t="e">
        <f>F98*E96</f>
        <v>#N/A</v>
      </c>
      <c r="G99" s="555"/>
      <c r="H99" s="555"/>
      <c r="I99" s="72" t="s">
        <v>299</v>
      </c>
      <c r="J99" s="73"/>
      <c r="K99" s="73"/>
      <c r="L99" s="73"/>
      <c r="M99" s="73"/>
      <c r="N99" s="73"/>
      <c r="O99" s="73"/>
      <c r="P99" s="73"/>
      <c r="R99" s="73"/>
      <c r="S99" s="59"/>
      <c r="V99" s="36"/>
      <c r="W99" s="37"/>
    </row>
    <row r="100" spans="1:25" s="28" customFormat="1" ht="24.75" customHeight="1">
      <c r="A100" s="557" t="s">
        <v>300</v>
      </c>
      <c r="B100" s="558"/>
      <c r="C100" s="558"/>
      <c r="D100" s="559"/>
      <c r="E100" s="74"/>
      <c r="F100" s="560" t="e">
        <f>F99*0.2</f>
        <v>#N/A</v>
      </c>
      <c r="G100" s="560"/>
      <c r="H100" s="560"/>
      <c r="I100" s="133" t="s">
        <v>297</v>
      </c>
      <c r="J100" s="153" t="s">
        <v>301</v>
      </c>
      <c r="K100" s="150"/>
      <c r="L100" s="150"/>
      <c r="M100" s="134"/>
      <c r="N100" s="75"/>
      <c r="O100" s="150"/>
      <c r="P100" s="150"/>
      <c r="Q100" s="150"/>
      <c r="R100" s="150"/>
      <c r="S100" s="151"/>
      <c r="V100" s="36"/>
      <c r="W100" s="37"/>
    </row>
    <row r="101" spans="1:25" s="28" customFormat="1" ht="19.5" customHeight="1" thickBot="1">
      <c r="A101" s="535" t="s">
        <v>302</v>
      </c>
      <c r="B101" s="536"/>
      <c r="C101" s="536"/>
      <c r="D101" s="537"/>
      <c r="E101" s="41"/>
      <c r="F101" s="538" t="e">
        <f>SUM(F99:H100)</f>
        <v>#N/A</v>
      </c>
      <c r="G101" s="539"/>
      <c r="H101" s="539"/>
      <c r="I101" s="76" t="s">
        <v>297</v>
      </c>
      <c r="J101" s="77"/>
      <c r="K101" s="77"/>
      <c r="L101" s="77"/>
      <c r="M101" s="77"/>
      <c r="N101" s="77"/>
      <c r="O101" s="77"/>
      <c r="P101" s="77"/>
      <c r="Q101" s="77"/>
      <c r="R101" s="77"/>
      <c r="S101" s="78"/>
      <c r="T101" s="262"/>
      <c r="U101" s="262"/>
      <c r="V101" s="262"/>
    </row>
    <row r="102" spans="1:25" ht="19.5" customHeight="1">
      <c r="A102" s="261" t="s">
        <v>337</v>
      </c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0"/>
      <c r="R102" s="261"/>
      <c r="S102" s="260" t="str">
        <f>'Research Professor'!S62</f>
        <v>研究部　2024.10</v>
      </c>
    </row>
  </sheetData>
  <sheetProtection selectLockedCells="1"/>
  <mergeCells count="152">
    <mergeCell ref="A101:D101"/>
    <mergeCell ref="F101:H101"/>
    <mergeCell ref="B96:D96"/>
    <mergeCell ref="E96:F96"/>
    <mergeCell ref="A97:D99"/>
    <mergeCell ref="K97:Q97"/>
    <mergeCell ref="I97:J97"/>
    <mergeCell ref="F98:H98"/>
    <mergeCell ref="F97:H97"/>
    <mergeCell ref="I98:J98"/>
    <mergeCell ref="A100:D100"/>
    <mergeCell ref="F100:H100"/>
    <mergeCell ref="F99:H99"/>
    <mergeCell ref="A1:S1"/>
    <mergeCell ref="A2:L2"/>
    <mergeCell ref="G22:N22"/>
    <mergeCell ref="G21:N21"/>
    <mergeCell ref="O21:S21"/>
    <mergeCell ref="O22:S22"/>
    <mergeCell ref="A8:S8"/>
    <mergeCell ref="E12:S12"/>
    <mergeCell ref="A20:D33"/>
    <mergeCell ref="E14:G14"/>
    <mergeCell ref="H14:S14"/>
    <mergeCell ref="A12:D12"/>
    <mergeCell ref="A16:D16"/>
    <mergeCell ref="P27:R27"/>
    <mergeCell ref="E24:H24"/>
    <mergeCell ref="I24:M24"/>
    <mergeCell ref="A15:D15"/>
    <mergeCell ref="K15:L15"/>
    <mergeCell ref="M15:S15"/>
    <mergeCell ref="A7:S7"/>
    <mergeCell ref="A13:D14"/>
    <mergeCell ref="E13:G13"/>
    <mergeCell ref="A17:D17"/>
    <mergeCell ref="P20:R20"/>
    <mergeCell ref="A94:D94"/>
    <mergeCell ref="E94:F94"/>
    <mergeCell ref="E53:F53"/>
    <mergeCell ref="G53:S53"/>
    <mergeCell ref="E54:H54"/>
    <mergeCell ref="I54:M54"/>
    <mergeCell ref="O54:S54"/>
    <mergeCell ref="E55:F55"/>
    <mergeCell ref="E57:G57"/>
    <mergeCell ref="L57:M57"/>
    <mergeCell ref="P57:R57"/>
    <mergeCell ref="E58:H58"/>
    <mergeCell ref="E62:S63"/>
    <mergeCell ref="A64:S64"/>
    <mergeCell ref="A65:D78"/>
    <mergeCell ref="P65:R65"/>
    <mergeCell ref="E66:F66"/>
    <mergeCell ref="E85:F85"/>
    <mergeCell ref="E87:G87"/>
    <mergeCell ref="L87:M87"/>
    <mergeCell ref="G66:N66"/>
    <mergeCell ref="O66:S66"/>
    <mergeCell ref="E67:F67"/>
    <mergeCell ref="E25:F25"/>
    <mergeCell ref="E23:F23"/>
    <mergeCell ref="G23:S23"/>
    <mergeCell ref="E22:F22"/>
    <mergeCell ref="E40:F40"/>
    <mergeCell ref="L27:M27"/>
    <mergeCell ref="A19:S19"/>
    <mergeCell ref="E27:G27"/>
    <mergeCell ref="O39:S39"/>
    <mergeCell ref="E32:S33"/>
    <mergeCell ref="E28:H28"/>
    <mergeCell ref="A34:S34"/>
    <mergeCell ref="A35:D48"/>
    <mergeCell ref="P35:R35"/>
    <mergeCell ref="E36:F36"/>
    <mergeCell ref="G36:N36"/>
    <mergeCell ref="O36:S36"/>
    <mergeCell ref="E37:F37"/>
    <mergeCell ref="G37:N37"/>
    <mergeCell ref="O37:S37"/>
    <mergeCell ref="E38:F38"/>
    <mergeCell ref="G38:S38"/>
    <mergeCell ref="E39:H39"/>
    <mergeCell ref="I39:M39"/>
    <mergeCell ref="L17:P17"/>
    <mergeCell ref="J4:O4"/>
    <mergeCell ref="Q4:S4"/>
    <mergeCell ref="J5:S5"/>
    <mergeCell ref="A3:J3"/>
    <mergeCell ref="E11:I11"/>
    <mergeCell ref="J11:N11"/>
    <mergeCell ref="O11:S11"/>
    <mergeCell ref="O24:S24"/>
    <mergeCell ref="J10:N10"/>
    <mergeCell ref="Q17:S17"/>
    <mergeCell ref="O9:S9"/>
    <mergeCell ref="I17:K17"/>
    <mergeCell ref="A9:D10"/>
    <mergeCell ref="E9:I9"/>
    <mergeCell ref="J9:N9"/>
    <mergeCell ref="E10:I10"/>
    <mergeCell ref="O10:S10"/>
    <mergeCell ref="E21:F21"/>
    <mergeCell ref="E17:G17"/>
    <mergeCell ref="H13:S13"/>
    <mergeCell ref="E42:G42"/>
    <mergeCell ref="L42:M42"/>
    <mergeCell ref="P42:R42"/>
    <mergeCell ref="E43:H43"/>
    <mergeCell ref="E47:S48"/>
    <mergeCell ref="O51:S51"/>
    <mergeCell ref="E52:F52"/>
    <mergeCell ref="G52:N52"/>
    <mergeCell ref="O52:S52"/>
    <mergeCell ref="A49:S49"/>
    <mergeCell ref="A50:D63"/>
    <mergeCell ref="P50:R50"/>
    <mergeCell ref="E51:F51"/>
    <mergeCell ref="G51:N51"/>
    <mergeCell ref="G67:N67"/>
    <mergeCell ref="O67:S67"/>
    <mergeCell ref="E68:F68"/>
    <mergeCell ref="G68:S68"/>
    <mergeCell ref="E69:H69"/>
    <mergeCell ref="I69:M69"/>
    <mergeCell ref="O69:S69"/>
    <mergeCell ref="P87:R87"/>
    <mergeCell ref="E88:H88"/>
    <mergeCell ref="E92:S93"/>
    <mergeCell ref="E70:F70"/>
    <mergeCell ref="E72:G72"/>
    <mergeCell ref="L72:M72"/>
    <mergeCell ref="P72:R72"/>
    <mergeCell ref="B95:R95"/>
    <mergeCell ref="E73:H73"/>
    <mergeCell ref="E77:S78"/>
    <mergeCell ref="A79:S79"/>
    <mergeCell ref="A80:D93"/>
    <mergeCell ref="P80:R80"/>
    <mergeCell ref="E81:F81"/>
    <mergeCell ref="G81:N81"/>
    <mergeCell ref="O81:S81"/>
    <mergeCell ref="E82:F82"/>
    <mergeCell ref="G82:N82"/>
    <mergeCell ref="O82:S82"/>
    <mergeCell ref="E83:F83"/>
    <mergeCell ref="G83:S83"/>
    <mergeCell ref="E84:H84"/>
    <mergeCell ref="I84:M84"/>
    <mergeCell ref="O84:S84"/>
    <mergeCell ref="G94:I94"/>
    <mergeCell ref="R94:S94"/>
  </mergeCells>
  <phoneticPr fontId="4"/>
  <dataValidations count="1">
    <dataValidation showDropDown="1" showInputMessage="1" showErrorMessage="1" sqref="I101 E101:F101 G15 E15 I15:J16 N16:O16" xr:uid="{00000000-0002-0000-0100-000000000000}"/>
  </dataValidations>
  <printOptions horizontalCentered="1"/>
  <pageMargins left="0.31496062992125984" right="0.19685039370078741" top="0.39370078740157483" bottom="0" header="0.27559055118110237" footer="0"/>
  <pageSetup paperSize="9" scale="70" orientation="portrait" horizontalDpi="300" verticalDpi="300" r:id="rId1"/>
  <headerFooter alignWithMargins="0">
    <oddHeader>&amp;L023-08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7" r:id="rId4" name="Check Box 305">
              <controlPr defaultSize="0" autoFill="0" autoLine="0" autoPict="0">
                <anchor moveWithCells="1">
                  <from>
                    <xdr:col>4</xdr:col>
                    <xdr:colOff>238125</xdr:colOff>
                    <xdr:row>15</xdr:row>
                    <xdr:rowOff>38100</xdr:rowOff>
                  </from>
                  <to>
                    <xdr:col>5</xdr:col>
                    <xdr:colOff>38100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5" name="Check Box 306">
              <controlPr defaultSize="0" autoFill="0" autoLine="0" autoPict="0">
                <anchor moveWithCells="1">
                  <from>
                    <xdr:col>8</xdr:col>
                    <xdr:colOff>238125</xdr:colOff>
                    <xdr:row>15</xdr:row>
                    <xdr:rowOff>38100</xdr:rowOff>
                  </from>
                  <to>
                    <xdr:col>9</xdr:col>
                    <xdr:colOff>38100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6" name="Check Box 307">
              <controlPr defaultSize="0" autoFill="0" autoLine="0" autoPict="0">
                <anchor moveWithCells="1">
                  <from>
                    <xdr:col>13</xdr:col>
                    <xdr:colOff>238125</xdr:colOff>
                    <xdr:row>15</xdr:row>
                    <xdr:rowOff>38100</xdr:rowOff>
                  </from>
                  <to>
                    <xdr:col>14</xdr:col>
                    <xdr:colOff>38100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7" name="Check Box 18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27</xdr:row>
                    <xdr:rowOff>152400</xdr:rowOff>
                  </from>
                  <to>
                    <xdr:col>6</xdr:col>
                    <xdr:colOff>390525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8" name="Check Box 310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30</xdr:row>
                    <xdr:rowOff>9525</xdr:rowOff>
                  </from>
                  <to>
                    <xdr:col>7</xdr:col>
                    <xdr:colOff>390525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9" name="Check Box 35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10" name="Check Box 355">
              <controlPr defaultSize="0" autoFill="0" autoLine="0" autoPict="0">
                <anchor moveWithCells="1" sizeWithCells="1">
                  <from>
                    <xdr:col>10</xdr:col>
                    <xdr:colOff>123825</xdr:colOff>
                    <xdr:row>30</xdr:row>
                    <xdr:rowOff>19050</xdr:rowOff>
                  </from>
                  <to>
                    <xdr:col>10</xdr:col>
                    <xdr:colOff>361950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11" name="Check Box 44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19</xdr:row>
                    <xdr:rowOff>0</xdr:rowOff>
                  </from>
                  <to>
                    <xdr:col>4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12" name="Check Box 450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19</xdr:row>
                    <xdr:rowOff>9525</xdr:rowOff>
                  </from>
                  <to>
                    <xdr:col>7</xdr:col>
                    <xdr:colOff>314325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13" name="Check Box 45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10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14" name="Check Box 452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66675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27</xdr:row>
                    <xdr:rowOff>152400</xdr:rowOff>
                  </from>
                  <to>
                    <xdr:col>9</xdr:col>
                    <xdr:colOff>428625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16" name="Check Box 50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28575</xdr:rowOff>
                  </from>
                  <to>
                    <xdr:col>5</xdr:col>
                    <xdr:colOff>19050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17" name="Check Box 506">
              <controlPr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9525</xdr:rowOff>
                  </from>
                  <to>
                    <xdr:col>7</xdr:col>
                    <xdr:colOff>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8" name="Check Box 50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42</xdr:row>
                    <xdr:rowOff>152400</xdr:rowOff>
                  </from>
                  <to>
                    <xdr:col>9</xdr:col>
                    <xdr:colOff>428625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19" name="Check Box 50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42</xdr:row>
                    <xdr:rowOff>152400</xdr:rowOff>
                  </from>
                  <to>
                    <xdr:col>6</xdr:col>
                    <xdr:colOff>390525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0" name="Check Box 510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45</xdr:row>
                    <xdr:rowOff>9525</xdr:rowOff>
                  </from>
                  <to>
                    <xdr:col>7</xdr:col>
                    <xdr:colOff>390525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1" name="Check Box 51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9</xdr:col>
                    <xdr:colOff>438150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2" name="Check Box 512">
              <controlPr defaultSize="0" autoFill="0" autoLine="0" autoPict="0">
                <anchor moveWithCells="1" sizeWithCells="1">
                  <from>
                    <xdr:col>10</xdr:col>
                    <xdr:colOff>123825</xdr:colOff>
                    <xdr:row>45</xdr:row>
                    <xdr:rowOff>19050</xdr:rowOff>
                  </from>
                  <to>
                    <xdr:col>10</xdr:col>
                    <xdr:colOff>361950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3" name="Check Box 5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34</xdr:row>
                    <xdr:rowOff>0</xdr:rowOff>
                  </from>
                  <to>
                    <xdr:col>4</xdr:col>
                    <xdr:colOff>304800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4" name="Check Box 51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34</xdr:row>
                    <xdr:rowOff>9525</xdr:rowOff>
                  </from>
                  <to>
                    <xdr:col>7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" name="Check Box 515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10</xdr:col>
                    <xdr:colOff>285750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6" name="Check Box 51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33</xdr:row>
                    <xdr:rowOff>304800</xdr:rowOff>
                  </from>
                  <to>
                    <xdr:col>14</xdr:col>
                    <xdr:colOff>66675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7" name="Check Box 51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57</xdr:row>
                    <xdr:rowOff>152400</xdr:rowOff>
                  </from>
                  <to>
                    <xdr:col>9</xdr:col>
                    <xdr:colOff>428625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8" name="Check Box 51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57</xdr:row>
                    <xdr:rowOff>152400</xdr:rowOff>
                  </from>
                  <to>
                    <xdr:col>6</xdr:col>
                    <xdr:colOff>390525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9" name="Check Box 519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60</xdr:row>
                    <xdr:rowOff>9525</xdr:rowOff>
                  </from>
                  <to>
                    <xdr:col>7</xdr:col>
                    <xdr:colOff>390525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30" name="Check Box 52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59</xdr:row>
                    <xdr:rowOff>0</xdr:rowOff>
                  </from>
                  <to>
                    <xdr:col>9</xdr:col>
                    <xdr:colOff>438150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31" name="Check Box 521">
              <controlPr defaultSize="0" autoFill="0" autoLine="0" autoPict="0">
                <anchor moveWithCells="1" sizeWithCells="1">
                  <from>
                    <xdr:col>10</xdr:col>
                    <xdr:colOff>123825</xdr:colOff>
                    <xdr:row>60</xdr:row>
                    <xdr:rowOff>19050</xdr:rowOff>
                  </from>
                  <to>
                    <xdr:col>10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32" name="Check Box 5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49</xdr:row>
                    <xdr:rowOff>0</xdr:rowOff>
                  </from>
                  <to>
                    <xdr:col>4</xdr:col>
                    <xdr:colOff>304800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33" name="Check Box 523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49</xdr:row>
                    <xdr:rowOff>9525</xdr:rowOff>
                  </from>
                  <to>
                    <xdr:col>7</xdr:col>
                    <xdr:colOff>314325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34" name="Check Box 52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49</xdr:row>
                    <xdr:rowOff>0</xdr:rowOff>
                  </from>
                  <to>
                    <xdr:col>10</xdr:col>
                    <xdr:colOff>285750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35" name="Check Box 525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48</xdr:row>
                    <xdr:rowOff>304800</xdr:rowOff>
                  </from>
                  <to>
                    <xdr:col>14</xdr:col>
                    <xdr:colOff>66675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36" name="Check Box 526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72</xdr:row>
                    <xdr:rowOff>152400</xdr:rowOff>
                  </from>
                  <to>
                    <xdr:col>9</xdr:col>
                    <xdr:colOff>428625</xdr:colOff>
                    <xdr:row>74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37" name="Check Box 52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72</xdr:row>
                    <xdr:rowOff>152400</xdr:rowOff>
                  </from>
                  <to>
                    <xdr:col>6</xdr:col>
                    <xdr:colOff>390525</xdr:colOff>
                    <xdr:row>74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38" name="Check Box 528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75</xdr:row>
                    <xdr:rowOff>9525</xdr:rowOff>
                  </from>
                  <to>
                    <xdr:col>7</xdr:col>
                    <xdr:colOff>390525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39" name="Check Box 52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74</xdr:row>
                    <xdr:rowOff>0</xdr:rowOff>
                  </from>
                  <to>
                    <xdr:col>9</xdr:col>
                    <xdr:colOff>438150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0" name="Check Box 530">
              <controlPr defaultSize="0" autoFill="0" autoLine="0" autoPict="0">
                <anchor moveWithCells="1" sizeWithCells="1">
                  <from>
                    <xdr:col>10</xdr:col>
                    <xdr:colOff>123825</xdr:colOff>
                    <xdr:row>75</xdr:row>
                    <xdr:rowOff>19050</xdr:rowOff>
                  </from>
                  <to>
                    <xdr:col>10</xdr:col>
                    <xdr:colOff>361950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1" name="Check Box 5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64</xdr:row>
                    <xdr:rowOff>0</xdr:rowOff>
                  </from>
                  <to>
                    <xdr:col>4</xdr:col>
                    <xdr:colOff>304800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2" name="Check Box 532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64</xdr:row>
                    <xdr:rowOff>9525</xdr:rowOff>
                  </from>
                  <to>
                    <xdr:col>7</xdr:col>
                    <xdr:colOff>314325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3" name="Check Box 53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64</xdr:row>
                    <xdr:rowOff>0</xdr:rowOff>
                  </from>
                  <to>
                    <xdr:col>10</xdr:col>
                    <xdr:colOff>285750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4" name="Check Box 534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63</xdr:row>
                    <xdr:rowOff>304800</xdr:rowOff>
                  </from>
                  <to>
                    <xdr:col>14</xdr:col>
                    <xdr:colOff>66675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5" name="Check Box 53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87</xdr:row>
                    <xdr:rowOff>152400</xdr:rowOff>
                  </from>
                  <to>
                    <xdr:col>9</xdr:col>
                    <xdr:colOff>428625</xdr:colOff>
                    <xdr:row>89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6" name="Check Box 53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87</xdr:row>
                    <xdr:rowOff>152400</xdr:rowOff>
                  </from>
                  <to>
                    <xdr:col>6</xdr:col>
                    <xdr:colOff>390525</xdr:colOff>
                    <xdr:row>89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7" name="Check Box 537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90</xdr:row>
                    <xdr:rowOff>9525</xdr:rowOff>
                  </from>
                  <to>
                    <xdr:col>7</xdr:col>
                    <xdr:colOff>390525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" name="Check Box 53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89</xdr:row>
                    <xdr:rowOff>0</xdr:rowOff>
                  </from>
                  <to>
                    <xdr:col>9</xdr:col>
                    <xdr:colOff>438150</xdr:colOff>
                    <xdr:row>89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9" name="Check Box 539">
              <controlPr defaultSize="0" autoFill="0" autoLine="0" autoPict="0">
                <anchor moveWithCells="1" sizeWithCells="1">
                  <from>
                    <xdr:col>10</xdr:col>
                    <xdr:colOff>123825</xdr:colOff>
                    <xdr:row>90</xdr:row>
                    <xdr:rowOff>19050</xdr:rowOff>
                  </from>
                  <to>
                    <xdr:col>10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50" name="Check Box 5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79</xdr:row>
                    <xdr:rowOff>0</xdr:rowOff>
                  </from>
                  <to>
                    <xdr:col>4</xdr:col>
                    <xdr:colOff>304800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51" name="Check Box 541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79</xdr:row>
                    <xdr:rowOff>9525</xdr:rowOff>
                  </from>
                  <to>
                    <xdr:col>7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52" name="Check Box 542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79</xdr:row>
                    <xdr:rowOff>0</xdr:rowOff>
                  </from>
                  <to>
                    <xdr:col>10</xdr:col>
                    <xdr:colOff>285750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53" name="Check Box 543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78</xdr:row>
                    <xdr:rowOff>304800</xdr:rowOff>
                  </from>
                  <to>
                    <xdr:col>14</xdr:col>
                    <xdr:colOff>66675</xdr:colOff>
                    <xdr:row>79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Research Professor</vt:lpstr>
      <vt:lpstr>Funding Plan</vt:lpstr>
      <vt:lpstr>'Funding Plan'!Print_Area</vt:lpstr>
      <vt:lpstr>'Research Professor'!Print_Area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2024-09-24T05:39:26Z</cp:lastPrinted>
  <dcterms:created xsi:type="dcterms:W3CDTF">2011-11-09T00:11:12Z</dcterms:created>
  <dcterms:modified xsi:type="dcterms:W3CDTF">2024-10-23T04:07:15Z</dcterms:modified>
  <cp:category/>
  <cp:contentStatus/>
</cp:coreProperties>
</file>