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4_客員研究教員\"/>
    </mc:Choice>
  </mc:AlternateContent>
  <xr:revisionPtr revIDLastSave="0" documentId="8_{46DCCC19-81CA-4918-A712-6558045E8F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客員研究教員 " sheetId="1" r:id="rId1"/>
    <sheet name="資金計画書" sheetId="3" r:id="rId2"/>
  </sheets>
  <definedNames>
    <definedName name="_xlnm.Print_Area" localSheetId="0">'客員研究教員 '!$A$1:$S$64</definedName>
    <definedName name="_xlnm.Print_Area" localSheetId="1">資金計画書!$A$1:$S$97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3" l="1"/>
  <c r="G89" i="3"/>
  <c r="E55" i="1" l="1"/>
  <c r="N28" i="1"/>
  <c r="I15" i="3" l="1"/>
  <c r="M17" i="3" l="1"/>
  <c r="P17" i="3" l="1"/>
  <c r="K5" i="3" l="1"/>
  <c r="Q4" i="3"/>
  <c r="K4" i="3"/>
  <c r="R2" i="3" l="1"/>
  <c r="P2" i="3"/>
  <c r="N2" i="3"/>
  <c r="A3" i="3"/>
  <c r="I17" i="3" l="1"/>
  <c r="E17" i="3" l="1"/>
  <c r="T91" i="3" l="1"/>
  <c r="H14" i="3" l="1"/>
  <c r="S97" i="3" l="1"/>
  <c r="A91" i="3" l="1"/>
  <c r="E91" i="3" l="1"/>
  <c r="O11" i="3" l="1"/>
  <c r="K11" i="3"/>
  <c r="G11" i="3"/>
  <c r="O10" i="3"/>
  <c r="K10" i="3"/>
  <c r="G10" i="3"/>
  <c r="E13" i="1" l="1"/>
  <c r="H24" i="1" l="1"/>
  <c r="P38" i="1"/>
  <c r="F93" i="3" s="1"/>
  <c r="F94" i="3" s="1"/>
  <c r="H93" i="3"/>
  <c r="G93" i="3"/>
  <c r="L38" i="1"/>
  <c r="H92" i="3"/>
  <c r="G92" i="3"/>
  <c r="R92" i="3"/>
  <c r="E12" i="3"/>
  <c r="F92" i="3" l="1"/>
  <c r="F96" i="3"/>
  <c r="H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A5DFEE7D-1061-4999-BD10-956F52767352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E12" authorId="2" shapeId="0" xr:uid="{04719DFD-DD77-466E-BD35-F6010BCA5857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Ｆ10とＥ23の両方を入力して算出</t>
        </r>
      </text>
    </comment>
    <comment ref="H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配属研究所/研究センターがある場合のみ選択</t>
        </r>
      </text>
    </comment>
    <comment ref="N28" authorId="2" shapeId="0" xr:uid="{ADA4E692-38AF-4E51-ACAF-400C6D361A3E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
↓直接プルダウンから再度選択ください</t>
        </r>
      </text>
    </comment>
    <comment ref="E29" authorId="1" shapeId="0" xr:uid="{C0B09BD2-5A2F-49AA-B304-A930B2844B5D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I29" authorId="1" shapeId="0" xr:uid="{4F208339-B066-4029-BFBF-70DC33F61919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29" authorId="2" shapeId="0" xr:uid="{1C5C837F-532A-49FD-9358-2622209D9C3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29" authorId="1" shapeId="0" xr:uid="{5EB17D72-EAA5-4DD7-BE61-1F25AEF0676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O30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F35" authorId="2" shapeId="0" xr:uid="{9B740AD3-B29F-4D1C-93D6-8843E2740E6C}">
      <text>
        <r>
          <rPr>
            <b/>
            <sz val="9"/>
            <color indexed="81"/>
            <rFont val="ＭＳ Ｐゴシック"/>
            <family val="3"/>
            <charset val="128"/>
          </rPr>
          <t>日／週、日／月
どちらか選択</t>
        </r>
      </text>
    </comment>
    <comment ref="J35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＜参考＞1日あたりの勤務時間数
</t>
        </r>
        <r>
          <rPr>
            <sz val="9"/>
            <color indexed="81"/>
            <rFont val="ＭＳ Ｐゴシック"/>
            <family val="3"/>
            <charset val="128"/>
          </rPr>
          <t>（週当たりの勤務日数／1日あたりの勤務時間数）
1日／7.5時間（最大）
2日／7.5時間（最大）
3日／6.5時間（最大）
4日／4.75時間（最大）
5日／3.75時間（最大）</t>
        </r>
      </text>
    </comment>
    <comment ref="K3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等級選択</t>
        </r>
      </text>
    </comment>
    <comment ref="L38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期中任用の場合は、手入力してください。</t>
        </r>
      </text>
    </comment>
    <comment ref="E50" authorId="2" shapeId="0" xr:uid="{5AE08371-FC25-4841-9EA1-0ED42D7BC97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4" authorId="2" shapeId="0" xr:uid="{C5EC37DC-86F4-40F6-91CB-BB3E514F3466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5" authorId="2" shapeId="0" xr:uid="{5200050D-2B61-4004-9776-3D11D76ED3B9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6" authorId="2" shapeId="0" xr:uid="{7CD646EA-85FA-457D-AC77-6AF2EDE65F9F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58" authorId="2" shapeId="0" xr:uid="{2C193292-3B95-41A1-8F81-E8ECEBC34C67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夏子</author>
  </authors>
  <commentList>
    <comment ref="A33" authorId="0" shapeId="0" xr:uid="{328C44FB-BEDB-4EE7-B0CE-A814E6BE23CE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</commentList>
</comments>
</file>

<file path=xl/sharedStrings.xml><?xml version="1.0" encoding="utf-8"?>
<sst xmlns="http://schemas.openxmlformats.org/spreadsheetml/2006/main" count="534" uniqueCount="286">
  <si>
    <t>客員研究教員任用申請書</t>
    <rPh sb="0" eb="2">
      <t>キャクイン</t>
    </rPh>
    <rPh sb="2" eb="4">
      <t>ケンキュウ</t>
    </rPh>
    <rPh sb="4" eb="6">
      <t>キョウイン</t>
    </rPh>
    <rPh sb="6" eb="7">
      <t>ニン</t>
    </rPh>
    <rPh sb="7" eb="8">
      <t>ヨウ</t>
    </rPh>
    <rPh sb="8" eb="10">
      <t>シンセイ</t>
    </rPh>
    <rPh sb="10" eb="11">
      <t>ショ</t>
    </rPh>
    <phoneticPr fontId="4"/>
  </si>
  <si>
    <t>非常勤研究教員給与規程 別表1</t>
    <rPh sb="0" eb="3">
      <t>ヒジョウキン</t>
    </rPh>
    <rPh sb="3" eb="5">
      <t>ケンキュウ</t>
    </rPh>
    <rPh sb="5" eb="7">
      <t>キョウイン</t>
    </rPh>
    <rPh sb="7" eb="9">
      <t>キュウヨ</t>
    </rPh>
    <rPh sb="9" eb="11">
      <t>キテイ</t>
    </rPh>
    <rPh sb="12" eb="14">
      <t>ベッピョウ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</si>
  <si>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</si>
  <si>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</si>
  <si>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</si>
  <si>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</si>
  <si>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</si>
  <si>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</si>
  <si>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</si>
  <si>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等級</t>
    <rPh sb="0" eb="2">
      <t>トウキュウ</t>
    </rPh>
    <phoneticPr fontId="4"/>
  </si>
  <si>
    <t>年額</t>
    <rPh sb="0" eb="2">
      <t>ネンガク</t>
    </rPh>
    <phoneticPr fontId="4"/>
  </si>
  <si>
    <t>月額</t>
    <rPh sb="0" eb="2">
      <t>ゲツガク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</si>
  <si>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</si>
  <si>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</si>
  <si>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</si>
  <si>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</si>
  <si>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HK1</t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</si>
  <si>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</si>
  <si>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</si>
  <si>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</si>
  <si>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</si>
  <si>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</si>
  <si>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</si>
  <si>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</si>
  <si>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HK2</t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</si>
  <si>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</si>
  <si>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</si>
  <si>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</si>
  <si>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</si>
  <si>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</si>
  <si>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HK3</t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</si>
  <si>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</si>
  <si>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</si>
  <si>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</si>
  <si>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HK4</t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</si>
  <si>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</si>
  <si>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</si>
  <si>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</si>
  <si>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</si>
  <si>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HK5</t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</si>
  <si>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</si>
  <si>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</si>
  <si>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</si>
  <si>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</si>
  <si>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</si>
  <si>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</si>
  <si>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歴史都市防災研究所</t>
    <rPh sb="6" eb="9">
      <t>ケンキュウショ</t>
    </rPh>
    <phoneticPr fontId="2"/>
  </si>
  <si>
    <t>HK6</t>
  </si>
  <si>
    <t>国立研究開発法人情報通信研究機構</t>
  </si>
  <si>
    <t>フリガナ</t>
    <phoneticPr fontId="4"/>
  </si>
  <si>
    <t>アート・リサーチセンター</t>
  </si>
  <si>
    <t>HK7</t>
  </si>
  <si>
    <t>国際協力機構</t>
  </si>
  <si>
    <t>漢　字</t>
    <rPh sb="0" eb="1">
      <t>カン</t>
    </rPh>
    <rPh sb="2" eb="3">
      <t>ジ</t>
    </rPh>
    <phoneticPr fontId="4"/>
  </si>
  <si>
    <t>白川静記念東洋文字文化研究所</t>
  </si>
  <si>
    <t>HK8</t>
  </si>
  <si>
    <t>国土技術政策総合研究所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</si>
  <si>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</si>
  <si>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</si>
  <si>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</si>
  <si>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HK9</t>
  </si>
  <si>
    <t>間接経費</t>
  </si>
  <si>
    <t xml:space="preserve">性別 </t>
    <phoneticPr fontId="4"/>
  </si>
  <si>
    <t>間文化現象学研究センター</t>
  </si>
  <si>
    <t>HK10</t>
  </si>
  <si>
    <t>受託研究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</si>
  <si>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</si>
  <si>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</si>
  <si>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（任用開始時点での年齢）</t>
    <phoneticPr fontId="4"/>
  </si>
  <si>
    <t>ゲーム研究センター</t>
  </si>
  <si>
    <t>HK11</t>
  </si>
  <si>
    <t>学外共同研究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</si>
  <si>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</si>
  <si>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</si>
  <si>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</si>
  <si>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奨学寄附金</t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</si>
  <si>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</si>
  <si>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</si>
  <si>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 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</si>
  <si>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</si>
  <si>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</si>
  <si>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</si>
  <si>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（年齢上限75歳）</t>
    <rPh sb="1" eb="3">
      <t>ネンレイ</t>
    </rPh>
    <rPh sb="3" eb="5">
      <t>ジョウゲン</t>
    </rPh>
    <phoneticPr fontId="4"/>
  </si>
  <si>
    <t>加藤周一現代思想研究センター</t>
  </si>
  <si>
    <t>研究資金繰越管理</t>
  </si>
  <si>
    <t>本務・兼務の別</t>
    <rPh sb="0" eb="2">
      <t>ホンム</t>
    </rPh>
    <rPh sb="3" eb="5">
      <t>ケンム</t>
    </rPh>
    <rPh sb="6" eb="7">
      <t>ベツ</t>
    </rPh>
    <phoneticPr fontId="4"/>
  </si>
  <si>
    <t>兼務</t>
    <rPh sb="0" eb="2">
      <t>ケンム</t>
    </rPh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</si>
  <si>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</si>
  <si>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教職員番号（既取得者のみ）</t>
    <rPh sb="6" eb="7">
      <t>スデ</t>
    </rPh>
    <rPh sb="7" eb="10">
      <t>シュトクシャ</t>
    </rPh>
    <phoneticPr fontId="4"/>
  </si>
  <si>
    <t>連絡先</t>
    <rPh sb="0" eb="3">
      <t>レンラクサキ</t>
    </rPh>
    <phoneticPr fontId="4"/>
  </si>
  <si>
    <t>携帯：</t>
    <rPh sb="0" eb="2">
      <t>ケイタイ</t>
    </rPh>
    <phoneticPr fontId="4"/>
  </si>
  <si>
    <t>-</t>
    <phoneticPr fontId="4"/>
  </si>
  <si>
    <t>社会システム研究所</t>
  </si>
  <si>
    <t>Ｅmail:</t>
    <phoneticPr fontId="4"/>
  </si>
  <si>
    <t>ファイナンス研究センター</t>
  </si>
  <si>
    <t>本務機関</t>
    <rPh sb="0" eb="2">
      <t>ホンム</t>
    </rPh>
    <rPh sb="2" eb="4">
      <t>キカン</t>
    </rPh>
    <phoneticPr fontId="4"/>
  </si>
  <si>
    <t>所属・職位</t>
    <phoneticPr fontId="4"/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</si>
  <si>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</si>
  <si>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</si>
  <si>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</si>
  <si>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理工学研究所</t>
  </si>
  <si>
    <t>任用開始以降の海外の企業・教育研究機関等の兼務状況</t>
    <rPh sb="0" eb="2">
      <t>ニンヨウ</t>
    </rPh>
    <rPh sb="2" eb="4">
      <t>カイシ</t>
    </rPh>
    <rPh sb="4" eb="6">
      <t>イコウ</t>
    </rPh>
    <rPh sb="7" eb="9">
      <t>カイガイ</t>
    </rPh>
    <rPh sb="10" eb="12">
      <t>キギョウ</t>
    </rPh>
    <rPh sb="13" eb="15">
      <t>キョウイク</t>
    </rPh>
    <rPh sb="15" eb="17">
      <t>ケンキュウ</t>
    </rPh>
    <rPh sb="17" eb="19">
      <t>キカン</t>
    </rPh>
    <rPh sb="19" eb="20">
      <t>ナド</t>
    </rPh>
    <rPh sb="21" eb="23">
      <t>ケンム</t>
    </rPh>
    <rPh sb="23" eb="25">
      <t>ジョウキョウ</t>
    </rPh>
    <phoneticPr fontId="4"/>
  </si>
  <si>
    <t>なし</t>
    <phoneticPr fontId="4"/>
  </si>
  <si>
    <t>あり</t>
    <phoneticPr fontId="4"/>
  </si>
  <si>
    <t>ありの場合の
兼務先名</t>
    <rPh sb="3" eb="5">
      <t>バアイ</t>
    </rPh>
    <rPh sb="7" eb="9">
      <t>ケンム</t>
    </rPh>
    <rPh sb="9" eb="10">
      <t>サキ</t>
    </rPh>
    <rPh sb="10" eb="11">
      <t>メイ</t>
    </rPh>
    <phoneticPr fontId="4"/>
  </si>
  <si>
    <t>ＳＲセンター</t>
  </si>
  <si>
    <t>（2）契約条件　　　　下記の任用条件にて、候補者本人の承諾を得ました。　　　　</t>
    <phoneticPr fontId="4"/>
  </si>
  <si>
    <t>ＶＬＳＩセンター</t>
  </si>
  <si>
    <t xml:space="preserve">研究機構   
</t>
    <phoneticPr fontId="4"/>
  </si>
  <si>
    <t>配属研究所/研究センター　</t>
    <rPh sb="6" eb="8">
      <t>ケンキュウ</t>
    </rPh>
    <phoneticPr fontId="4"/>
  </si>
  <si>
    <t>客員教授</t>
    <rPh sb="0" eb="2">
      <t>キャクイン</t>
    </rPh>
    <rPh sb="2" eb="4">
      <t>キョウジュ</t>
    </rPh>
    <phoneticPr fontId="4"/>
  </si>
  <si>
    <t>客員准教授</t>
    <rPh sb="2" eb="5">
      <t>ジュンキョウジュ</t>
    </rPh>
    <phoneticPr fontId="4"/>
  </si>
  <si>
    <t>客員助教</t>
    <rPh sb="2" eb="3">
      <t>ジョ</t>
    </rPh>
    <rPh sb="3" eb="4">
      <t>キョウ</t>
    </rPh>
    <phoneticPr fontId="4"/>
  </si>
  <si>
    <t>防災フロンティア研究センター</t>
  </si>
  <si>
    <t>（奨学寄附金を原資とする寄附研究に従事する教授または准教授は、チェアプロフェッサーと称することができる。）</t>
    <rPh sb="1" eb="3">
      <t>ショウガク</t>
    </rPh>
    <rPh sb="3" eb="6">
      <t>キフキン</t>
    </rPh>
    <rPh sb="7" eb="9">
      <t>ゲンシ</t>
    </rPh>
    <rPh sb="12" eb="14">
      <t>キフ</t>
    </rPh>
    <rPh sb="14" eb="16">
      <t>ケンキュウ</t>
    </rPh>
    <rPh sb="17" eb="19">
      <t>ジュウジ</t>
    </rPh>
    <rPh sb="21" eb="23">
      <t>キョウジュ</t>
    </rPh>
    <rPh sb="26" eb="27">
      <t>ジュン</t>
    </rPh>
    <rPh sb="27" eb="29">
      <t>キョウジュ</t>
    </rPh>
    <rPh sb="42" eb="43">
      <t>ショウ</t>
    </rPh>
    <phoneticPr fontId="4"/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</si>
  <si>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</si>
  <si>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</si>
  <si>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任用期間（年度ごと）</t>
    <rPh sb="5" eb="7">
      <t>ネンド</t>
    </rPh>
    <phoneticPr fontId="4"/>
  </si>
  <si>
    <t>／</t>
    <phoneticPr fontId="4"/>
  </si>
  <si>
    <t>1.条件変更開始月：</t>
  </si>
  <si>
    <t>任用原資（資金名）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</si>
  <si>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</si>
  <si>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</si>
  <si>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</si>
  <si>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創薬科学研究センター</t>
  </si>
  <si>
    <t>該当事業名</t>
    <phoneticPr fontId="4"/>
  </si>
  <si>
    <t>当該事業代表者名（所属・職位・氏名）</t>
    <phoneticPr fontId="4"/>
  </si>
  <si>
    <t>所属：</t>
    <phoneticPr fontId="4"/>
  </si>
  <si>
    <t>職位：</t>
    <phoneticPr fontId="4"/>
  </si>
  <si>
    <t>氏名：</t>
    <phoneticPr fontId="4"/>
  </si>
  <si>
    <t>ロボティクス研究センター</t>
    <rPh sb="6" eb="8">
      <t>ケンキュウ</t>
    </rPh>
    <phoneticPr fontId="1"/>
  </si>
  <si>
    <t>研究テーマ(※30文字以内)</t>
    <phoneticPr fontId="4"/>
  </si>
  <si>
    <t>古気候学研究センター</t>
    <rPh sb="0" eb="4">
      <t>コキコウガク</t>
    </rPh>
    <rPh sb="4" eb="6">
      <t>ケンキュウ</t>
    </rPh>
    <phoneticPr fontId="1"/>
  </si>
  <si>
    <t>就業日</t>
    <rPh sb="0" eb="2">
      <t>シュウギョウ</t>
    </rPh>
    <rPh sb="2" eb="3">
      <t>ビ</t>
    </rPh>
    <phoneticPr fontId="4"/>
  </si>
  <si>
    <t>日／週</t>
  </si>
  <si>
    <t>時間</t>
    <rPh sb="0" eb="2">
      <t>ジカン</t>
    </rPh>
    <phoneticPr fontId="4"/>
  </si>
  <si>
    <t>分／日</t>
    <rPh sb="0" eb="1">
      <t>フン</t>
    </rPh>
    <rPh sb="2" eb="3">
      <t>ヒ</t>
    </rPh>
    <phoneticPr fontId="4"/>
  </si>
  <si>
    <t>就業規則</t>
    <rPh sb="0" eb="2">
      <t>シュウギョウ</t>
    </rPh>
    <rPh sb="2" eb="4">
      <t>キソク</t>
    </rPh>
    <phoneticPr fontId="4"/>
  </si>
  <si>
    <t>立命館大学非常勤研究教員就業規則に基づく（週20時間未満）</t>
    <rPh sb="5" eb="8">
      <t>ヒジョウキン</t>
    </rPh>
    <rPh sb="8" eb="10">
      <t>ケンキュウ</t>
    </rPh>
    <rPh sb="10" eb="12">
      <t>キョウイン</t>
    </rPh>
    <rPh sb="12" eb="14">
      <t>シュウギョウ</t>
    </rPh>
    <rPh sb="14" eb="16">
      <t>キソク</t>
    </rPh>
    <rPh sb="17" eb="18">
      <t>モト</t>
    </rPh>
    <phoneticPr fontId="4"/>
  </si>
  <si>
    <t>システム視覚科学研究センター</t>
  </si>
  <si>
    <t>給与規程</t>
    <rPh sb="0" eb="2">
      <t>キュウヨ</t>
    </rPh>
    <rPh sb="2" eb="4">
      <t>キテイ</t>
    </rPh>
    <phoneticPr fontId="4"/>
  </si>
  <si>
    <t>立命館大学非常勤研究教員給与規程に基づき支給する</t>
    <rPh sb="5" eb="8">
      <t>ヒジョウキン</t>
    </rPh>
    <rPh sb="8" eb="10">
      <t>ケンキュウ</t>
    </rPh>
    <rPh sb="10" eb="12">
      <t>キョウイン</t>
    </rPh>
    <rPh sb="12" eb="14">
      <t>キュウヨ</t>
    </rPh>
    <rPh sb="14" eb="16">
      <t>キテイ</t>
    </rPh>
    <rPh sb="17" eb="18">
      <t>モト</t>
    </rPh>
    <rPh sb="20" eb="22">
      <t>シキュウ</t>
    </rPh>
    <phoneticPr fontId="4"/>
  </si>
  <si>
    <t>先端ICTメディカル•ヘルスケア研究センター</t>
  </si>
  <si>
    <t>本俸</t>
    <rPh sb="0" eb="2">
      <t>ホンポウ</t>
    </rPh>
    <phoneticPr fontId="4"/>
  </si>
  <si>
    <t>別表1</t>
    <rPh sb="0" eb="2">
      <t>ベッピョウ</t>
    </rPh>
    <phoneticPr fontId="4"/>
  </si>
  <si>
    <t>年額本俸等級</t>
    <rPh sb="0" eb="2">
      <t>ネンガク</t>
    </rPh>
    <rPh sb="2" eb="4">
      <t>ホンポウ</t>
    </rPh>
    <rPh sb="4" eb="6">
      <t>トウキュウ</t>
    </rPh>
    <phoneticPr fontId="4"/>
  </si>
  <si>
    <t>円</t>
    <rPh sb="0" eb="1">
      <t>エン</t>
    </rPh>
    <phoneticPr fontId="4"/>
  </si>
  <si>
    <t>（月額</t>
    <rPh sb="1" eb="3">
      <t>ゲツガク</t>
    </rPh>
    <phoneticPr fontId="4"/>
  </si>
  <si>
    <t>円）</t>
    <rPh sb="0" eb="1">
      <t>エン</t>
    </rPh>
    <phoneticPr fontId="4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</si>
  <si>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</si>
  <si>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賞与</t>
    <rPh sb="0" eb="2">
      <t>ショウヨ</t>
    </rPh>
    <phoneticPr fontId="4"/>
  </si>
  <si>
    <t>支給しない</t>
    <rPh sb="0" eb="2">
      <t>シキュウ</t>
    </rPh>
    <phoneticPr fontId="4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</si>
  <si>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</si>
  <si>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通勤手当</t>
    <rPh sb="0" eb="2">
      <t>ツウキン</t>
    </rPh>
    <rPh sb="2" eb="4">
      <t>テアテ</t>
    </rPh>
    <phoneticPr fontId="4"/>
  </si>
  <si>
    <t>個人研究手当</t>
    <rPh sb="0" eb="2">
      <t>コジン</t>
    </rPh>
    <rPh sb="2" eb="4">
      <t>ケンキュウ</t>
    </rPh>
    <rPh sb="4" eb="6">
      <t>テアテ</t>
    </rPh>
    <phoneticPr fontId="4"/>
  </si>
  <si>
    <t>赴任旅費手当</t>
    <rPh sb="0" eb="2">
      <t>フニン</t>
    </rPh>
    <rPh sb="2" eb="4">
      <t>リョヒ</t>
    </rPh>
    <rPh sb="4" eb="6">
      <t>テアテ</t>
    </rPh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</si>
  <si>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</si>
  <si>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立命館大学非常勤研究教員給与規程に基づく</t>
    <rPh sb="5" eb="8">
      <t>ヒジョウキン</t>
    </rPh>
    <rPh sb="8" eb="10">
      <t>ケンキュウ</t>
    </rPh>
    <rPh sb="10" eb="12">
      <t>キョウイン</t>
    </rPh>
    <rPh sb="12" eb="14">
      <t>キュウヨ</t>
    </rPh>
    <rPh sb="14" eb="16">
      <t>キテイ</t>
    </rPh>
    <rPh sb="17" eb="18">
      <t>モト</t>
    </rPh>
    <phoneticPr fontId="4"/>
  </si>
  <si>
    <t>私学共済</t>
    <phoneticPr fontId="4"/>
  </si>
  <si>
    <t>適用しない</t>
    <rPh sb="0" eb="2">
      <t>テキヨウ</t>
    </rPh>
    <phoneticPr fontId="4"/>
  </si>
  <si>
    <t>稲盛経営哲学研究センター</t>
  </si>
  <si>
    <t>雇用保険</t>
    <phoneticPr fontId="4"/>
  </si>
  <si>
    <t>サステイナビリティ学研究センター</t>
  </si>
  <si>
    <t>その他条件</t>
    <rPh sb="2" eb="3">
      <t>タ</t>
    </rPh>
    <rPh sb="3" eb="5">
      <t>ジョウケン</t>
    </rPh>
    <phoneticPr fontId="4"/>
  </si>
  <si>
    <t>アジア・日本研究所</t>
    <rPh sb="4" eb="6">
      <t>ニホン</t>
    </rPh>
    <rPh sb="6" eb="9">
      <t>ケンキュウショ</t>
    </rPh>
    <phoneticPr fontId="4"/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</si>
  <si>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</si>
  <si>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</si>
  <si>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</si>
  <si>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</si>
  <si>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資金計画書(学外資金のみ)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</si>
  <si>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</si>
  <si>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</si>
  <si>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</si>
  <si>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</si>
  <si>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</si>
  <si>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</si>
  <si>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運営委員会</t>
    <rPh sb="0" eb="2">
      <t>ウンエイ</t>
    </rPh>
    <rPh sb="2" eb="5">
      <t>イインカイ</t>
    </rPh>
    <phoneticPr fontId="4"/>
  </si>
  <si>
    <t>【審議】</t>
    <rPh sb="1" eb="3">
      <t>シンギ</t>
    </rPh>
    <phoneticPr fontId="4"/>
  </si>
  <si>
    <t>人事委員会</t>
    <rPh sb="0" eb="2">
      <t>ジンジ</t>
    </rPh>
    <rPh sb="2" eb="5">
      <t>イインカイ</t>
    </rPh>
    <phoneticPr fontId="4"/>
  </si>
  <si>
    <t>【議決】</t>
    <rPh sb="1" eb="3">
      <t>ギケツ</t>
    </rPh>
    <phoneticPr fontId="4"/>
  </si>
  <si>
    <t>　　　　　　年　　　　　　月　　　　　　日</t>
  </si>
  <si>
    <t>琵琶湖・環境イノベーション研究センター</t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</si>
  <si>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</si>
  <si>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</si>
  <si>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バイオメディカルエンジニアリング研究センター</t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</si>
  <si>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</si>
  <si>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</si>
  <si>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</si>
  <si>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～</t>
    <phoneticPr fontId="4"/>
  </si>
  <si>
    <t>　　　　年　　　月　　　日</t>
    <phoneticPr fontId="4"/>
  </si>
  <si>
    <t>知能化社会デザイン研究センター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</si>
  <si>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</si>
  <si>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</si>
  <si>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</si>
  <si>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</si>
  <si>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</si>
  <si>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</si>
  <si>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備　考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</si>
  <si>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</si>
  <si>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</si>
  <si>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</si>
  <si>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</si>
  <si>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研究部　2024.10</t>
    <rPh sb="0" eb="3">
      <t>ケンキュウブ</t>
    </rPh>
    <phoneticPr fontId="4"/>
  </si>
  <si>
    <t>客員研究教員資金計画書</t>
    <rPh sb="6" eb="8">
      <t>シキン</t>
    </rPh>
    <rPh sb="8" eb="11">
      <t>ケイカクショ</t>
    </rPh>
    <phoneticPr fontId="4"/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</si>
  <si>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</si>
  <si>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期中で原資の変更がある場合は、必ず最新の書類を提出してください。</t>
    <phoneticPr fontId="4"/>
  </si>
  <si>
    <t>任用候補者</t>
    <rPh sb="0" eb="1">
      <t>ニン</t>
    </rPh>
    <rPh sb="1" eb="2">
      <t>ヨウ</t>
    </rPh>
    <rPh sb="2" eb="5">
      <t>コウホシャ</t>
    </rPh>
    <phoneticPr fontId="4"/>
  </si>
  <si>
    <t xml:space="preserve">研究機構   </t>
    <phoneticPr fontId="4"/>
  </si>
  <si>
    <t>更新 （</t>
    <rPh sb="0" eb="2">
      <t>コウシン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</si>
  <si>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</si>
  <si>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任用原資1</t>
    <rPh sb="0" eb="2">
      <t>ニンヨウ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</si>
  <si>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</si>
  <si>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</si>
  <si>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</si>
  <si>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</si>
  <si>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</si>
  <si>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</si>
  <si>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</si>
  <si>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</si>
  <si>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</si>
  <si>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</si>
  <si>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</si>
  <si>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</si>
  <si>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</si>
  <si>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</si>
  <si>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</si>
  <si>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当該年度の受入総額：</t>
    <rPh sb="0" eb="2">
      <t>トウガイ</t>
    </rPh>
    <rPh sb="2" eb="4">
      <t>ネンド</t>
    </rPh>
    <rPh sb="5" eb="7">
      <t>ウケイレ</t>
    </rPh>
    <rPh sb="7" eb="9">
      <t>ソウガク</t>
    </rPh>
    <phoneticPr fontId="4"/>
  </si>
  <si>
    <t>円／内、人件費予定：</t>
    <rPh sb="0" eb="1">
      <t>エン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</si>
  <si>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</si>
  <si>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</si>
  <si>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</si>
  <si>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</si>
  <si>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</si>
  <si>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</si>
  <si>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t>入金方法</t>
    <rPh sb="0" eb="2">
      <t>ニュウキン</t>
    </rPh>
    <rPh sb="2" eb="4">
      <t>ホウホウ</t>
    </rPh>
    <phoneticPr fontId="4"/>
  </si>
  <si>
    <t>一括</t>
    <rPh sb="0" eb="2">
      <t>イッカツ</t>
    </rPh>
    <phoneticPr fontId="4"/>
  </si>
  <si>
    <t>分割　</t>
    <rPh sb="0" eb="2">
      <t>ブンカツ</t>
    </rPh>
    <phoneticPr fontId="4"/>
  </si>
  <si>
    <t>（分割回数 全</t>
    <rPh sb="1" eb="3">
      <t>ブンカツ</t>
    </rPh>
    <rPh sb="6" eb="7">
      <t>ゼン</t>
    </rPh>
    <phoneticPr fontId="4"/>
  </si>
  <si>
    <t>回）</t>
    <rPh sb="0" eb="1">
      <t>カイ</t>
    </rPh>
    <phoneticPr fontId="4"/>
  </si>
  <si>
    <r>
      <t>資金計画</t>
    </r>
    <r>
      <rPr>
        <sz val="12"/>
        <rFont val="ＭＳ Ｐ明朝"/>
        <family val="1"/>
        <charset val="128"/>
      </rPr>
      <t>＜その２＞</t>
    </r>
    <rPh sb="0" eb="2">
      <t>シキン</t>
    </rPh>
    <rPh sb="2" eb="4">
      <t>ケイカク</t>
    </rPh>
    <phoneticPr fontId="4"/>
  </si>
  <si>
    <t>任用原資2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</si>
  <si>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</si>
  <si>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任用原資3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</si>
  <si>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</si>
  <si>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任用原資4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</si>
  <si>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</si>
  <si>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任用原資5</t>
    <rPh sb="0" eb="2">
      <t>ニンヨウ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</si>
  <si>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</si>
  <si>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</si>
  <si>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</si>
  <si>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</si>
  <si>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</si>
  <si>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</si>
  <si>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</si>
  <si>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（立命館大学非常勤研究教員給与規程 別表２ 等級</t>
    <rPh sb="1" eb="3">
      <t>リツメイ</t>
    </rPh>
    <rPh sb="3" eb="4">
      <t>カン</t>
    </rPh>
    <rPh sb="4" eb="6">
      <t>ダイガク</t>
    </rPh>
    <rPh sb="6" eb="9">
      <t>ヒジョウキン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20">
      <t>ベッピョウ</t>
    </rPh>
    <rPh sb="22" eb="24">
      <t>トウキュウ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</si>
  <si>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</si>
  <si>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</si>
  <si>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5">
      <t>ホケンリョウ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</si>
  <si>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</si>
  <si>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なし</t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</si>
  <si>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</si>
  <si>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</si>
  <si>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1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</si>
  <si>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17"/>
  </si>
  <si>
    <t>食総合研究センター</t>
    <rPh sb="0" eb="1">
      <t>ショク</t>
    </rPh>
    <rPh sb="1" eb="3">
      <t>ソウゴウ</t>
    </rPh>
    <rPh sb="3" eb="5">
      <t>ケンキュウ</t>
    </rPh>
    <phoneticPr fontId="1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</si>
  <si>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17"/>
  </si>
  <si>
    <t>ものづくり質的研究センター</t>
    <rPh sb="5" eb="7">
      <t>シツテキ</t>
    </rPh>
    <rPh sb="7" eb="9">
      <t>ケンキュウ</t>
    </rPh>
    <phoneticPr fontId="17"/>
  </si>
  <si>
    <t>東アジア平和協力研究センター</t>
  </si>
  <si>
    <t>IoTセキュリティ研究センター</t>
  </si>
  <si>
    <t>先端材料研究センター</t>
  </si>
  <si>
    <t>⽇本バイオ炭研究センター</t>
  </si>
  <si>
    <t>スポーツ健康科学総合研究所</t>
  </si>
  <si>
    <t>宇宙地球探査研究センター</t>
  </si>
  <si>
    <t>デザイン科学研究所</t>
  </si>
  <si>
    <t>半導体応用研究センター</t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</si>
  <si>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</si>
  <si>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履歴・業績書【新任】</t>
    <rPh sb="7" eb="9">
      <t>シンニン</t>
    </rPh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</si>
  <si>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</si>
  <si>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　　　研究実績一覧【再任】</t>
    <phoneticPr fontId="4"/>
  </si>
  <si>
    <t>雇用原資使用割合（エフォート率）</t>
    <phoneticPr fontId="4"/>
  </si>
  <si>
    <t>％</t>
  </si>
  <si>
    <t>備考：</t>
    <rPh sb="0" eb="2">
      <t>ビコウ</t>
    </rPh>
    <phoneticPr fontId="4"/>
  </si>
  <si>
    <t>任用原資使用割合（エフォート率）</t>
    <rPh sb="0" eb="2">
      <t>ニンヨウ</t>
    </rPh>
    <phoneticPr fontId="4"/>
  </si>
  <si>
    <t>※社会保険料率の変更があった場合、必要経費概算見込み額が、年度途中で変更になることがあります。</t>
    <phoneticPr fontId="4"/>
  </si>
  <si>
    <t>朱雀キャンパス</t>
    <rPh sb="0" eb="2">
      <t>スザク</t>
    </rPh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</si>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</sst>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);\(#,##0\)"/>
    <numFmt numFmtId="177" formatCode="#,##0_);[Red]\(#,##0\)"/>
    <numFmt numFmtId="178" formatCode="0_ "/>
    <numFmt numFmtId="179" formatCode="[$-F800]dddd\,\ mmmm\ dd\,\ yyyy"/>
    <numFmt numFmtId="180" formatCode="#,##0_ "/>
    <numFmt numFmtId="181" formatCode="#,##0_ ;[Red]\-#,##0\ "/>
    <numFmt numFmtId="182" formatCode="yyyy&quot;年&quot;m&quot;月&quot;d&quot;日&quot;;@"/>
    <numFmt numFmtId="183" formatCode="0_);[Red]\(0\)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1.5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ashDot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8" fillId="0" borderId="0" applyNumberFormat="0" applyFill="0" applyBorder="0" applyAlignment="0" applyProtection="0">
      <alignment vertical="center"/>
    </xf>
  </cellStyleXfs>
  <cellXfs count="510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0" borderId="3" xfId="3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 wrapText="1" shrinkToFit="1"/>
      <protection locked="0"/>
    </xf>
    <xf numFmtId="0" fontId="6" fillId="0" borderId="5" xfId="0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1" xfId="3" applyNumberFormat="1" applyFont="1" applyBorder="1" applyAlignment="1" applyProtection="1">
      <alignment vertical="center" shrinkToFit="1"/>
      <protection locked="0"/>
    </xf>
    <xf numFmtId="0" fontId="7" fillId="0" borderId="11" xfId="3" applyFont="1" applyBorder="1" applyAlignment="1" applyProtection="1">
      <alignment vertical="center" shrinkToFit="1"/>
      <protection locked="0"/>
    </xf>
    <xf numFmtId="0" fontId="7" fillId="0" borderId="12" xfId="3" applyFont="1" applyBorder="1" applyAlignment="1" applyProtection="1">
      <alignment vertical="center" shrinkToFit="1"/>
      <protection locked="0"/>
    </xf>
    <xf numFmtId="0" fontId="7" fillId="0" borderId="14" xfId="3" applyFont="1" applyBorder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38" fontId="8" fillId="0" borderId="0" xfId="1" applyFont="1">
      <alignment vertical="center"/>
    </xf>
    <xf numFmtId="38" fontId="8" fillId="0" borderId="0" xfId="1" applyFont="1" applyAlignment="1">
      <alignment horizontal="left" vertical="top"/>
    </xf>
    <xf numFmtId="38" fontId="8" fillId="0" borderId="0" xfId="1" applyFont="1" applyFill="1">
      <alignment vertical="center"/>
    </xf>
    <xf numFmtId="0" fontId="7" fillId="0" borderId="18" xfId="3" applyFont="1" applyBorder="1" applyAlignment="1" applyProtection="1">
      <alignment vertical="center" wrapText="1" shrinkToFit="1"/>
      <protection locked="0"/>
    </xf>
    <xf numFmtId="0" fontId="7" fillId="0" borderId="18" xfId="3" applyFont="1" applyBorder="1" applyAlignment="1" applyProtection="1">
      <alignment horizontal="center" vertical="center" wrapText="1" shrinkToFit="1"/>
      <protection locked="0"/>
    </xf>
    <xf numFmtId="0" fontId="9" fillId="0" borderId="0" xfId="3" applyFont="1" applyAlignment="1">
      <alignment horizontal="left" vertical="center" wrapText="1"/>
    </xf>
    <xf numFmtId="0" fontId="7" fillId="0" borderId="0" xfId="3" applyFont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vertical="top"/>
    </xf>
    <xf numFmtId="0" fontId="7" fillId="0" borderId="3" xfId="3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38" fontId="18" fillId="0" borderId="0" xfId="1" applyFont="1">
      <alignment vertical="center"/>
    </xf>
    <xf numFmtId="0" fontId="8" fillId="0" borderId="20" xfId="0" applyFont="1" applyBorder="1">
      <alignment vertical="center"/>
    </xf>
    <xf numFmtId="38" fontId="8" fillId="0" borderId="20" xfId="1" applyFont="1" applyBorder="1" applyAlignment="1">
      <alignment vertical="center"/>
    </xf>
    <xf numFmtId="0" fontId="19" fillId="0" borderId="0" xfId="0" applyFont="1">
      <alignment vertical="center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wrapText="1" shrinkToFit="1"/>
      <protection locked="0"/>
    </xf>
    <xf numFmtId="0" fontId="6" fillId="3" borderId="3" xfId="0" applyFont="1" applyFill="1" applyBorder="1" applyAlignment="1" applyProtection="1">
      <alignment vertical="center" wrapText="1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6" fillId="0" borderId="3" xfId="3" applyFont="1" applyBorder="1" applyAlignment="1" applyProtection="1">
      <alignment horizontal="left" vertical="center"/>
      <protection locked="0"/>
    </xf>
    <xf numFmtId="0" fontId="6" fillId="0" borderId="5" xfId="3" applyFont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 applyProtection="1">
      <alignment horizontal="left" vertical="center" wrapText="1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6" fontId="7" fillId="0" borderId="16" xfId="2" applyFont="1" applyFill="1" applyBorder="1" applyAlignment="1" applyProtection="1">
      <alignment vertical="center" shrinkToFit="1"/>
      <protection locked="0"/>
    </xf>
    <xf numFmtId="0" fontId="7" fillId="3" borderId="5" xfId="3" applyFont="1" applyFill="1" applyBorder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3" borderId="21" xfId="3" applyFont="1" applyFill="1" applyBorder="1" applyAlignment="1" applyProtection="1">
      <alignment vertical="center" wrapText="1" shrinkToFit="1"/>
      <protection locked="0"/>
    </xf>
    <xf numFmtId="0" fontId="7" fillId="3" borderId="11" xfId="3" applyFont="1" applyFill="1" applyBorder="1" applyAlignment="1" applyProtection="1">
      <alignment vertical="center"/>
      <protection locked="0"/>
    </xf>
    <xf numFmtId="0" fontId="7" fillId="3" borderId="11" xfId="3" applyFont="1" applyFill="1" applyBorder="1" applyAlignment="1" applyProtection="1">
      <alignment vertical="center" wrapText="1" shrinkToFit="1"/>
      <protection locked="0"/>
    </xf>
    <xf numFmtId="0" fontId="7" fillId="3" borderId="12" xfId="3" applyFont="1" applyFill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7" fillId="0" borderId="13" xfId="3" applyFont="1" applyBorder="1" applyAlignment="1" applyProtection="1">
      <alignment horizontal="left" vertical="center"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9" fillId="0" borderId="28" xfId="3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182" fontId="7" fillId="0" borderId="28" xfId="3" applyNumberFormat="1" applyFont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7" fillId="0" borderId="3" xfId="0" applyFont="1" applyBorder="1" applyProtection="1">
      <alignment vertical="center"/>
      <protection locked="0"/>
    </xf>
    <xf numFmtId="38" fontId="18" fillId="0" borderId="0" xfId="1" applyFont="1" applyFill="1">
      <alignment vertical="center"/>
    </xf>
    <xf numFmtId="0" fontId="7" fillId="0" borderId="3" xfId="3" applyFont="1" applyBorder="1" applyAlignment="1">
      <alignment vertical="center" shrinkToFit="1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6" fillId="0" borderId="18" xfId="0" applyFont="1" applyBorder="1" applyAlignment="1" applyProtection="1">
      <alignment vertical="center" wrapText="1" shrinkToFit="1"/>
      <protection locked="0"/>
    </xf>
    <xf numFmtId="183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183" fontId="7" fillId="3" borderId="3" xfId="3" applyNumberFormat="1" applyFont="1" applyFill="1" applyBorder="1" applyAlignment="1" applyProtection="1">
      <alignment vertical="center" wrapText="1" shrinkToFit="1"/>
      <protection locked="0"/>
    </xf>
    <xf numFmtId="6" fontId="7" fillId="3" borderId="9" xfId="2" applyFont="1" applyFill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horizontal="center" vertical="center" wrapText="1" shrinkToFit="1"/>
      <protection locked="0"/>
    </xf>
    <xf numFmtId="6" fontId="7" fillId="3" borderId="9" xfId="2" applyFont="1" applyFill="1" applyBorder="1" applyAlignment="1" applyProtection="1">
      <alignment horizontal="right" vertical="center" shrinkToFit="1"/>
      <protection locked="0"/>
    </xf>
    <xf numFmtId="0" fontId="7" fillId="3" borderId="9" xfId="2" applyNumberFormat="1" applyFont="1" applyFill="1" applyBorder="1" applyAlignment="1" applyProtection="1">
      <alignment horizontal="center" vertical="center"/>
      <protection locked="0"/>
    </xf>
    <xf numFmtId="0" fontId="7" fillId="4" borderId="9" xfId="3" applyFont="1" applyFill="1" applyBorder="1" applyAlignment="1" applyProtection="1">
      <alignment horizontal="center" vertical="center" wrapText="1" shrinkToFit="1"/>
      <protection locked="0"/>
    </xf>
    <xf numFmtId="0" fontId="7" fillId="4" borderId="9" xfId="3" applyFont="1" applyFill="1" applyBorder="1" applyAlignment="1" applyProtection="1">
      <alignment horizontal="left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horizontal="left" vertical="center" indent="1"/>
      <protection locked="0"/>
    </xf>
    <xf numFmtId="0" fontId="7" fillId="3" borderId="9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9" fillId="0" borderId="28" xfId="0" applyFont="1" applyBorder="1" applyProtection="1">
      <alignment vertical="center"/>
      <protection locked="0"/>
    </xf>
    <xf numFmtId="180" fontId="24" fillId="3" borderId="3" xfId="0" applyNumberFormat="1" applyFont="1" applyFill="1" applyBorder="1" applyProtection="1">
      <alignment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79" fontId="7" fillId="0" borderId="4" xfId="3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 shrinkToFit="1"/>
    </xf>
    <xf numFmtId="179" fontId="7" fillId="0" borderId="4" xfId="3" applyNumberFormat="1" applyFont="1" applyBorder="1" applyAlignment="1">
      <alignment horizontal="left" vertical="center" shrinkToFit="1"/>
    </xf>
    <xf numFmtId="0" fontId="2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vertical="center" shrinkToFit="1"/>
      <protection locked="0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6" fontId="24" fillId="0" borderId="2" xfId="2" applyFont="1" applyFill="1" applyBorder="1" applyAlignment="1" applyProtection="1">
      <alignment vertical="center"/>
      <protection locked="0"/>
    </xf>
    <xf numFmtId="6" fontId="24" fillId="0" borderId="3" xfId="2" applyFont="1" applyFill="1" applyBorder="1" applyAlignment="1" applyProtection="1">
      <alignment vertical="center" shrinkToFit="1"/>
      <protection locked="0"/>
    </xf>
    <xf numFmtId="181" fontId="24" fillId="0" borderId="3" xfId="2" applyNumberFormat="1" applyFont="1" applyFill="1" applyBorder="1" applyAlignment="1" applyProtection="1">
      <alignment vertical="center" shrinkToFit="1"/>
      <protection locked="0"/>
    </xf>
    <xf numFmtId="0" fontId="24" fillId="0" borderId="3" xfId="3" applyFont="1" applyBorder="1" applyAlignment="1" applyProtection="1">
      <alignment vertical="center"/>
      <protection locked="0"/>
    </xf>
    <xf numFmtId="0" fontId="24" fillId="0" borderId="3" xfId="3" applyFont="1" applyBorder="1" applyAlignment="1" applyProtection="1">
      <alignment horizontal="left" vertical="center"/>
      <protection locked="0"/>
    </xf>
    <xf numFmtId="180" fontId="24" fillId="0" borderId="3" xfId="0" applyNumberFormat="1" applyFont="1" applyBorder="1" applyProtection="1">
      <alignment vertical="center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6" xfId="3" applyFont="1" applyBorder="1" applyAlignment="1">
      <alignment vertical="center" shrinkToFit="1"/>
    </xf>
    <xf numFmtId="0" fontId="21" fillId="0" borderId="11" xfId="3" applyFont="1" applyBorder="1" applyAlignment="1" applyProtection="1">
      <alignment vertical="center"/>
      <protection locked="0"/>
    </xf>
    <xf numFmtId="0" fontId="7" fillId="0" borderId="9" xfId="3" applyFont="1" applyBorder="1" applyAlignment="1" applyProtection="1">
      <alignment vertical="center"/>
      <protection locked="0"/>
    </xf>
    <xf numFmtId="0" fontId="7" fillId="0" borderId="22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4" xfId="3" applyFont="1" applyBorder="1" applyAlignment="1">
      <alignment horizontal="right" vertical="center"/>
    </xf>
    <xf numFmtId="179" fontId="7" fillId="0" borderId="4" xfId="3" applyNumberFormat="1" applyFont="1" applyBorder="1" applyAlignment="1">
      <alignment horizontal="center" vertical="center"/>
    </xf>
    <xf numFmtId="0" fontId="7" fillId="5" borderId="3" xfId="0" applyFont="1" applyFill="1" applyBorder="1" applyProtection="1">
      <alignment vertical="center"/>
      <protection locked="0"/>
    </xf>
    <xf numFmtId="0" fontId="7" fillId="5" borderId="3" xfId="3" applyFont="1" applyFill="1" applyBorder="1" applyAlignment="1" applyProtection="1">
      <alignment horizontal="left" vertical="center" shrinkToFit="1"/>
      <protection locked="0"/>
    </xf>
    <xf numFmtId="0" fontId="16" fillId="0" borderId="21" xfId="3" applyFont="1" applyBorder="1" applyAlignment="1" applyProtection="1">
      <alignment horizontal="left" vertical="center" wrapText="1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0" borderId="5" xfId="0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6" fillId="0" borderId="5" xfId="0" applyFont="1" applyBorder="1" applyProtection="1">
      <alignment vertical="center"/>
      <protection locked="0"/>
    </xf>
    <xf numFmtId="0" fontId="16" fillId="0" borderId="2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49" fontId="16" fillId="0" borderId="3" xfId="3" applyNumberFormat="1" applyFont="1" applyBorder="1" applyAlignment="1" applyProtection="1">
      <alignment vertical="center" shrinkToFit="1"/>
      <protection locked="0"/>
    </xf>
    <xf numFmtId="49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vertical="center" shrinkToFit="1"/>
      <protection locked="0"/>
    </xf>
    <xf numFmtId="0" fontId="16" fillId="5" borderId="3" xfId="3" applyFont="1" applyFill="1" applyBorder="1" applyAlignment="1" applyProtection="1">
      <alignment horizontal="center" vertical="center" shrinkToFit="1"/>
      <protection locked="0"/>
    </xf>
    <xf numFmtId="0" fontId="16" fillId="5" borderId="3" xfId="3" applyFont="1" applyFill="1" applyBorder="1" applyAlignment="1" applyProtection="1">
      <alignment vertical="center" shrinkToFit="1"/>
      <protection locked="0"/>
    </xf>
    <xf numFmtId="0" fontId="16" fillId="5" borderId="5" xfId="3" applyFont="1" applyFill="1" applyBorder="1" applyAlignment="1" applyProtection="1">
      <alignment vertical="center" shrinkToFit="1"/>
      <protection locked="0"/>
    </xf>
    <xf numFmtId="0" fontId="16" fillId="3" borderId="2" xfId="3" applyFont="1" applyFill="1" applyBorder="1" applyAlignment="1" applyProtection="1">
      <alignment vertical="center" shrinkToFit="1"/>
      <protection locked="0"/>
    </xf>
    <xf numFmtId="0" fontId="16" fillId="3" borderId="3" xfId="3" applyFont="1" applyFill="1" applyBorder="1" applyAlignment="1" applyProtection="1">
      <alignment vertical="center"/>
      <protection locked="0"/>
    </xf>
    <xf numFmtId="0" fontId="16" fillId="3" borderId="5" xfId="3" applyFont="1" applyFill="1" applyBorder="1" applyAlignment="1" applyProtection="1">
      <alignment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horizontal="right" vertical="center" shrinkToFit="1"/>
      <protection locked="0"/>
    </xf>
    <xf numFmtId="0" fontId="16" fillId="0" borderId="5" xfId="3" applyFont="1" applyBorder="1" applyAlignment="1" applyProtection="1">
      <alignment horizontal="left" vertical="center" shrinkToFit="1"/>
      <protection locked="0"/>
    </xf>
    <xf numFmtId="176" fontId="16" fillId="0" borderId="3" xfId="3" applyNumberFormat="1" applyFont="1" applyBorder="1" applyAlignment="1" applyProtection="1">
      <alignment horizontal="left" vertical="center" shrinkToFit="1"/>
      <protection locked="0"/>
    </xf>
    <xf numFmtId="176" fontId="16" fillId="3" borderId="3" xfId="3" applyNumberFormat="1" applyFont="1" applyFill="1" applyBorder="1" applyAlignment="1" applyProtection="1">
      <alignment horizontal="center" vertical="center"/>
      <protection locked="0"/>
    </xf>
    <xf numFmtId="176" fontId="16" fillId="0" borderId="5" xfId="3" applyNumberFormat="1" applyFont="1" applyBorder="1" applyAlignment="1" applyProtection="1">
      <alignment horizontal="left" vertical="center" shrinkToFit="1"/>
      <protection locked="0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4" xfId="3" applyFont="1" applyBorder="1" applyAlignment="1" applyProtection="1">
      <alignment vertical="center" shrinkToFit="1"/>
      <protection locked="0"/>
    </xf>
    <xf numFmtId="0" fontId="7" fillId="5" borderId="3" xfId="0" applyFont="1" applyFill="1" applyBorder="1" applyAlignment="1" applyProtection="1">
      <alignment vertical="center" shrinkToFit="1"/>
      <protection locked="0"/>
    </xf>
    <xf numFmtId="0" fontId="7" fillId="0" borderId="3" xfId="3" applyFont="1" applyBorder="1" applyAlignment="1">
      <alignment horizontal="left" vertical="center"/>
    </xf>
    <xf numFmtId="0" fontId="7" fillId="0" borderId="3" xfId="3" applyFont="1" applyBorder="1" applyAlignment="1">
      <alignment vertical="center"/>
    </xf>
    <xf numFmtId="179" fontId="7" fillId="0" borderId="3" xfId="3" applyNumberFormat="1" applyFont="1" applyBorder="1" applyAlignment="1">
      <alignment horizontal="center" vertical="center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10" fillId="2" borderId="0" xfId="0" applyFont="1" applyFill="1">
      <alignment vertical="center"/>
    </xf>
    <xf numFmtId="0" fontId="10" fillId="2" borderId="20" xfId="0" applyFont="1" applyFill="1" applyBorder="1">
      <alignment vertical="center"/>
    </xf>
    <xf numFmtId="38" fontId="10" fillId="2" borderId="20" xfId="1" applyFont="1" applyFill="1" applyBorder="1" applyAlignment="1">
      <alignment vertical="center"/>
    </xf>
    <xf numFmtId="0" fontId="10" fillId="0" borderId="20" xfId="0" applyFont="1" applyBorder="1">
      <alignment vertical="center"/>
    </xf>
    <xf numFmtId="38" fontId="10" fillId="0" borderId="20" xfId="1" applyFont="1" applyBorder="1" applyAlignment="1">
      <alignment vertical="center"/>
    </xf>
    <xf numFmtId="0" fontId="32" fillId="0" borderId="0" xfId="0" applyFont="1">
      <alignment vertical="center"/>
    </xf>
    <xf numFmtId="0" fontId="7" fillId="0" borderId="17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17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9" fillId="0" borderId="0" xfId="3" applyFont="1" applyAlignment="1">
      <alignment horizontal="left" vertical="center"/>
    </xf>
    <xf numFmtId="0" fontId="7" fillId="0" borderId="0" xfId="3" applyFont="1" applyAlignment="1" applyProtection="1">
      <alignment horizontal="right" vertical="center" shrinkToFit="1"/>
      <protection locked="0"/>
    </xf>
    <xf numFmtId="0" fontId="9" fillId="0" borderId="26" xfId="3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33" fillId="0" borderId="28" xfId="0" applyFont="1" applyBorder="1" applyAlignment="1" applyProtection="1">
      <alignment horizontal="right" vertical="center"/>
      <protection locked="0"/>
    </xf>
    <xf numFmtId="182" fontId="7" fillId="0" borderId="3" xfId="3" applyNumberFormat="1" applyFont="1" applyBorder="1" applyAlignment="1" applyProtection="1">
      <alignment horizontal="center" vertical="center"/>
      <protection locked="0"/>
    </xf>
    <xf numFmtId="0" fontId="16" fillId="0" borderId="3" xfId="3" applyFont="1" applyBorder="1" applyAlignment="1" applyProtection="1">
      <alignment vertical="center"/>
      <protection locked="0"/>
    </xf>
    <xf numFmtId="0" fontId="16" fillId="4" borderId="0" xfId="3" applyFont="1" applyFill="1" applyAlignment="1" applyProtection="1">
      <alignment horizontal="right" vertical="center" shrinkToFit="1"/>
      <protection locked="0"/>
    </xf>
    <xf numFmtId="0" fontId="7" fillId="7" borderId="22" xfId="3" applyFont="1" applyFill="1" applyBorder="1" applyAlignment="1" applyProtection="1">
      <alignment horizontal="left" vertical="center"/>
      <protection locked="0"/>
    </xf>
    <xf numFmtId="0" fontId="7" fillId="7" borderId="3" xfId="3" applyFont="1" applyFill="1" applyBorder="1" applyAlignment="1" applyProtection="1">
      <alignment horizontal="left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0" fontId="7" fillId="7" borderId="23" xfId="3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horizontal="center" vertical="center" shrinkToFit="1"/>
      <protection locked="0"/>
    </xf>
    <xf numFmtId="0" fontId="7" fillId="7" borderId="4" xfId="0" applyFont="1" applyFill="1" applyBorder="1" applyAlignment="1" applyProtection="1">
      <alignment vertical="center" shrinkToFit="1"/>
      <protection locked="0"/>
    </xf>
    <xf numFmtId="0" fontId="16" fillId="4" borderId="17" xfId="3" applyFont="1" applyFill="1" applyBorder="1" applyAlignment="1" applyProtection="1">
      <alignment horizontal="right" vertical="center" shrinkToFit="1"/>
      <protection locked="0"/>
    </xf>
    <xf numFmtId="0" fontId="16" fillId="0" borderId="0" xfId="3" applyFont="1" applyAlignment="1" applyProtection="1">
      <alignment vertical="center"/>
      <protection locked="0"/>
    </xf>
    <xf numFmtId="0" fontId="16" fillId="0" borderId="0" xfId="3" applyFont="1" applyAlignment="1" applyProtection="1">
      <alignment horizontal="right" vertical="center" shrinkToFit="1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6" fillId="0" borderId="1" xfId="3" applyFont="1" applyBorder="1" applyAlignment="1" applyProtection="1">
      <alignment vertical="center"/>
      <protection locked="0"/>
    </xf>
    <xf numFmtId="0" fontId="9" fillId="0" borderId="26" xfId="0" applyFont="1" applyBorder="1" applyProtection="1">
      <alignment vertical="center"/>
      <protection locked="0"/>
    </xf>
    <xf numFmtId="0" fontId="29" fillId="0" borderId="26" xfId="0" applyFont="1" applyBorder="1" applyProtection="1">
      <alignment vertical="center"/>
      <protection locked="0"/>
    </xf>
    <xf numFmtId="0" fontId="16" fillId="4" borderId="42" xfId="3" applyFont="1" applyFill="1" applyBorder="1" applyAlignment="1" applyProtection="1">
      <alignment horizontal="right" vertical="center" shrinkToFit="1"/>
      <protection locked="0"/>
    </xf>
    <xf numFmtId="49" fontId="16" fillId="0" borderId="42" xfId="3" applyNumberFormat="1" applyFont="1" applyBorder="1" applyAlignment="1" applyProtection="1">
      <alignment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Border="1" applyProtection="1">
      <alignment vertical="center"/>
      <protection locked="0"/>
    </xf>
    <xf numFmtId="0" fontId="7" fillId="3" borderId="3" xfId="3" applyFont="1" applyFill="1" applyBorder="1" applyAlignment="1" applyProtection="1">
      <alignment vertical="center"/>
      <protection locked="0"/>
    </xf>
    <xf numFmtId="0" fontId="7" fillId="7" borderId="4" xfId="3" applyFont="1" applyFill="1" applyBorder="1" applyAlignment="1">
      <alignment horizontal="center" vertical="center"/>
    </xf>
    <xf numFmtId="179" fontId="7" fillId="0" borderId="3" xfId="3" applyNumberFormat="1" applyFont="1" applyBorder="1" applyAlignment="1">
      <alignment horizontal="center" vertical="center" shrinkToFit="1"/>
    </xf>
    <xf numFmtId="179" fontId="7" fillId="0" borderId="23" xfId="3" applyNumberFormat="1" applyFont="1" applyBorder="1" applyAlignment="1">
      <alignment horizontal="center" vertical="center" shrinkToFit="1"/>
    </xf>
    <xf numFmtId="0" fontId="11" fillId="0" borderId="3" xfId="3" applyFont="1" applyBorder="1" applyAlignment="1" applyProtection="1">
      <alignment horizontal="right" vertical="center"/>
      <protection locked="0"/>
    </xf>
    <xf numFmtId="0" fontId="36" fillId="0" borderId="3" xfId="3" applyFont="1" applyBorder="1" applyAlignment="1" applyProtection="1">
      <alignment horizontal="right" vertical="center"/>
      <protection locked="0"/>
    </xf>
    <xf numFmtId="0" fontId="16" fillId="4" borderId="3" xfId="3" applyFont="1" applyFill="1" applyBorder="1" applyAlignment="1" applyProtection="1">
      <alignment horizontal="left" vertical="center" shrinkToFit="1"/>
      <protection locked="0"/>
    </xf>
    <xf numFmtId="0" fontId="7" fillId="7" borderId="3" xfId="3" applyFont="1" applyFill="1" applyBorder="1" applyAlignment="1" applyProtection="1">
      <alignment horizontal="left" vertical="center" shrinkToFi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35" fillId="6" borderId="0" xfId="0" applyFont="1" applyFill="1">
      <alignment vertical="center"/>
    </xf>
    <xf numFmtId="0" fontId="7" fillId="7" borderId="3" xfId="0" applyFont="1" applyFill="1" applyBorder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6" fontId="7" fillId="3" borderId="3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7" fillId="4" borderId="10" xfId="3" applyFont="1" applyFill="1" applyBorder="1" applyAlignment="1" applyProtection="1">
      <alignment horizontal="left" vertical="center" wrapText="1" shrinkToFit="1"/>
      <protection locked="0"/>
    </xf>
    <xf numFmtId="6" fontId="7" fillId="3" borderId="46" xfId="2" applyFont="1" applyFill="1" applyBorder="1" applyAlignment="1" applyProtection="1">
      <alignment vertical="center" shrinkToFit="1"/>
      <protection locked="0"/>
    </xf>
    <xf numFmtId="6" fontId="7" fillId="0" borderId="46" xfId="2" applyFont="1" applyFill="1" applyBorder="1" applyAlignment="1" applyProtection="1">
      <alignment vertical="center" shrinkToFit="1"/>
      <protection locked="0"/>
    </xf>
    <xf numFmtId="6" fontId="7" fillId="0" borderId="47" xfId="2" applyFont="1" applyFill="1" applyBorder="1" applyAlignment="1" applyProtection="1">
      <alignment horizontal="center" vertical="center" shrinkToFit="1"/>
      <protection locked="0"/>
    </xf>
    <xf numFmtId="6" fontId="7" fillId="3" borderId="47" xfId="2" applyFont="1" applyFill="1" applyBorder="1" applyAlignment="1" applyProtection="1">
      <alignment vertical="center" shrinkToFit="1"/>
      <protection locked="0"/>
    </xf>
    <xf numFmtId="6" fontId="7" fillId="0" borderId="47" xfId="2" applyFont="1" applyFill="1" applyBorder="1" applyAlignment="1" applyProtection="1">
      <alignment vertical="center"/>
      <protection locked="0"/>
    </xf>
    <xf numFmtId="0" fontId="7" fillId="4" borderId="46" xfId="2" applyNumberFormat="1" applyFont="1" applyFill="1" applyBorder="1" applyAlignment="1" applyProtection="1">
      <alignment horizontal="center" vertical="center" shrinkToFit="1"/>
      <protection locked="0"/>
    </xf>
    <xf numFmtId="6" fontId="7" fillId="0" borderId="48" xfId="2" applyFont="1" applyFill="1" applyBorder="1" applyAlignment="1" applyProtection="1">
      <alignment vertical="center"/>
      <protection locked="0"/>
    </xf>
    <xf numFmtId="181" fontId="7" fillId="0" borderId="46" xfId="2" applyNumberFormat="1" applyFont="1" applyFill="1" applyBorder="1" applyAlignment="1" applyProtection="1">
      <alignment vertical="center" shrinkToFit="1"/>
      <protection locked="0"/>
    </xf>
    <xf numFmtId="180" fontId="7" fillId="0" borderId="46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46" xfId="0" applyFont="1" applyBorder="1" applyAlignment="1" applyProtection="1">
      <alignment vertical="center" wrapText="1" shrinkToFit="1"/>
      <protection locked="0"/>
    </xf>
    <xf numFmtId="0" fontId="7" fillId="0" borderId="49" xfId="0" applyFont="1" applyBorder="1" applyAlignment="1" applyProtection="1">
      <alignment horizontal="right" vertical="center"/>
      <protection locked="0"/>
    </xf>
    <xf numFmtId="6" fontId="7" fillId="4" borderId="17" xfId="2" applyFont="1" applyFill="1" applyBorder="1" applyAlignment="1" applyProtection="1">
      <alignment vertical="center"/>
      <protection locked="0"/>
    </xf>
    <xf numFmtId="6" fontId="7" fillId="4" borderId="0" xfId="2" applyFont="1" applyFill="1" applyBorder="1" applyAlignment="1" applyProtection="1">
      <alignment vertical="center"/>
      <protection locked="0"/>
    </xf>
    <xf numFmtId="6" fontId="7" fillId="4" borderId="1" xfId="2" applyFont="1" applyFill="1" applyBorder="1" applyAlignment="1" applyProtection="1">
      <alignment vertical="center"/>
      <protection locked="0"/>
    </xf>
    <xf numFmtId="6" fontId="7" fillId="4" borderId="25" xfId="2" applyFont="1" applyFill="1" applyBorder="1" applyAlignment="1" applyProtection="1">
      <alignment vertical="center"/>
      <protection locked="0"/>
    </xf>
    <xf numFmtId="6" fontId="7" fillId="4" borderId="26" xfId="2" applyFont="1" applyFill="1" applyBorder="1" applyAlignment="1" applyProtection="1">
      <alignment vertical="center"/>
      <protection locked="0"/>
    </xf>
    <xf numFmtId="6" fontId="7" fillId="4" borderId="24" xfId="2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9" fillId="0" borderId="21" xfId="0" applyFont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36" xfId="3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8" xfId="3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16" fillId="3" borderId="5" xfId="3" applyFont="1" applyFill="1" applyBorder="1" applyAlignment="1" applyProtection="1">
      <alignment horizontal="center" vertical="center" shrinkToFit="1"/>
      <protection locked="0"/>
    </xf>
    <xf numFmtId="0" fontId="7" fillId="0" borderId="36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37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39" xfId="3" applyFont="1" applyBorder="1" applyAlignment="1">
      <alignment horizontal="left" vertical="center"/>
    </xf>
    <xf numFmtId="0" fontId="7" fillId="7" borderId="3" xfId="3" applyFont="1" applyFill="1" applyBorder="1" applyAlignment="1" applyProtection="1">
      <alignment horizontal="left" vertical="center" shrinkToFit="1"/>
      <protection locked="0"/>
    </xf>
    <xf numFmtId="0" fontId="7" fillId="7" borderId="3" xfId="3" applyFont="1" applyFill="1" applyBorder="1" applyAlignment="1">
      <alignment horizontal="left" vertical="center"/>
    </xf>
    <xf numFmtId="0" fontId="34" fillId="0" borderId="41" xfId="3" applyFont="1" applyBorder="1" applyAlignment="1" applyProtection="1">
      <alignment horizontal="left" vertical="center" wrapText="1"/>
      <protection locked="0"/>
    </xf>
    <xf numFmtId="0" fontId="34" fillId="0" borderId="42" xfId="3" applyFont="1" applyBorder="1" applyAlignment="1" applyProtection="1">
      <alignment horizontal="left" vertical="center" wrapText="1"/>
      <protection locked="0"/>
    </xf>
    <xf numFmtId="0" fontId="34" fillId="0" borderId="43" xfId="3" applyFont="1" applyBorder="1" applyAlignment="1" applyProtection="1">
      <alignment horizontal="left" vertical="center" wrapText="1"/>
      <protection locked="0"/>
    </xf>
    <xf numFmtId="49" fontId="7" fillId="0" borderId="42" xfId="3" applyNumberFormat="1" applyFont="1" applyBorder="1" applyAlignment="1" applyProtection="1">
      <alignment horizontal="left" vertical="center" wrapTex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0" borderId="5" xfId="3" applyFont="1" applyBorder="1" applyAlignment="1" applyProtection="1">
      <alignment horizontal="left" vertical="center" shrinkToFit="1"/>
      <protection locked="0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16" fillId="3" borderId="2" xfId="3" applyFont="1" applyFill="1" applyBorder="1" applyAlignment="1" applyProtection="1">
      <alignment horizontal="left" vertical="top" shrinkToFit="1"/>
      <protection locked="0"/>
    </xf>
    <xf numFmtId="0" fontId="16" fillId="3" borderId="3" xfId="3" applyFont="1" applyFill="1" applyBorder="1" applyAlignment="1" applyProtection="1">
      <alignment horizontal="left" vertical="top" shrinkToFit="1"/>
      <protection locked="0"/>
    </xf>
    <xf numFmtId="0" fontId="16" fillId="3" borderId="5" xfId="3" applyFont="1" applyFill="1" applyBorder="1" applyAlignment="1" applyProtection="1">
      <alignment horizontal="left" vertical="top" shrinkToFit="1"/>
      <protection locked="0"/>
    </xf>
    <xf numFmtId="0" fontId="16" fillId="3" borderId="3" xfId="0" applyFont="1" applyFill="1" applyBorder="1" applyProtection="1">
      <alignment vertical="center"/>
      <protection locked="0"/>
    </xf>
    <xf numFmtId="0" fontId="16" fillId="3" borderId="5" xfId="0" applyFont="1" applyFill="1" applyBorder="1" applyProtection="1">
      <alignment vertical="center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23" xfId="3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shrinkToFit="1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wrapText="1"/>
      <protection locked="0"/>
    </xf>
    <xf numFmtId="0" fontId="16" fillId="3" borderId="5" xfId="3" applyFont="1" applyFill="1" applyBorder="1" applyAlignment="1" applyProtection="1">
      <alignment horizontal="left" vertical="center" wrapText="1"/>
      <protection locked="0"/>
    </xf>
    <xf numFmtId="0" fontId="25" fillId="0" borderId="16" xfId="3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0" fillId="0" borderId="16" xfId="3" applyFont="1" applyBorder="1" applyAlignment="1" applyProtection="1">
      <alignment horizontal="left" vertical="center" wrapText="1"/>
      <protection locked="0"/>
    </xf>
    <xf numFmtId="0" fontId="20" fillId="0" borderId="4" xfId="3" applyFont="1" applyBorder="1" applyAlignment="1" applyProtection="1">
      <alignment horizontal="left" vertical="center" wrapText="1"/>
      <protection locked="0"/>
    </xf>
    <xf numFmtId="0" fontId="20" fillId="0" borderId="7" xfId="3" applyFont="1" applyBorder="1" applyAlignment="1" applyProtection="1">
      <alignment horizontal="left" vertical="center" wrapText="1"/>
      <protection locked="0"/>
    </xf>
    <xf numFmtId="0" fontId="16" fillId="4" borderId="2" xfId="3" applyFont="1" applyFill="1" applyBorder="1" applyAlignment="1" applyProtection="1">
      <alignment horizontal="center" vertical="center" shrinkToFit="1"/>
      <protection locked="0"/>
    </xf>
    <xf numFmtId="0" fontId="16" fillId="4" borderId="3" xfId="3" applyFont="1" applyFill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176" fontId="16" fillId="0" borderId="3" xfId="3" applyNumberFormat="1" applyFont="1" applyBorder="1" applyAlignment="1" applyProtection="1">
      <alignment horizontal="right" vertical="center" shrinkToFit="1"/>
      <protection locked="0"/>
    </xf>
    <xf numFmtId="176" fontId="16" fillId="0" borderId="3" xfId="3" applyNumberFormat="1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3" borderId="5" xfId="3" applyFont="1" applyFill="1" applyBorder="1" applyAlignment="1" applyProtection="1">
      <alignment vertical="center" shrinkToFit="1"/>
      <protection locked="0"/>
    </xf>
    <xf numFmtId="0" fontId="9" fillId="0" borderId="17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16" fillId="6" borderId="3" xfId="3" applyFont="1" applyFill="1" applyBorder="1" applyAlignment="1" applyProtection="1">
      <alignment horizontal="left" vertical="center" shrinkToFit="1"/>
      <protection locked="0"/>
    </xf>
    <xf numFmtId="0" fontId="16" fillId="6" borderId="5" xfId="3" applyFont="1" applyFill="1" applyBorder="1" applyAlignment="1" applyProtection="1">
      <alignment horizontal="left" vertical="center" shrinkToFit="1"/>
      <protection locked="0"/>
    </xf>
    <xf numFmtId="0" fontId="16" fillId="3" borderId="2" xfId="3" applyFont="1" applyFill="1" applyBorder="1" applyAlignment="1" applyProtection="1">
      <alignment horizontal="center"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182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2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82" fontId="7" fillId="4" borderId="3" xfId="3" applyNumberFormat="1" applyFont="1" applyFill="1" applyBorder="1" applyAlignment="1" applyProtection="1">
      <alignment horizontal="center" vertical="center"/>
      <protection locked="0"/>
    </xf>
    <xf numFmtId="182" fontId="16" fillId="4" borderId="3" xfId="3" applyNumberFormat="1" applyFont="1" applyFill="1" applyBorder="1" applyAlignment="1" applyProtection="1">
      <alignment horizontal="center" vertical="center"/>
      <protection locked="0"/>
    </xf>
    <xf numFmtId="182" fontId="16" fillId="4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38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40" xfId="3" applyFont="1" applyBorder="1" applyAlignment="1" applyProtection="1">
      <alignment horizontal="left" vertical="center" wrapText="1"/>
      <protection locked="0"/>
    </xf>
    <xf numFmtId="0" fontId="7" fillId="0" borderId="37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7" fillId="0" borderId="39" xfId="3" applyFont="1" applyBorder="1" applyAlignment="1" applyProtection="1">
      <alignment horizontal="left" vertical="center" wrapTex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7" fillId="0" borderId="22" xfId="3" applyFont="1" applyBorder="1" applyAlignment="1" applyProtection="1">
      <alignment horizontal="center" vertical="center" shrinkToFi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20" xfId="3" applyFont="1" applyBorder="1" applyAlignment="1" applyProtection="1">
      <alignment horizontal="center" vertical="center" shrinkToFit="1"/>
      <protection locked="0"/>
    </xf>
    <xf numFmtId="179" fontId="7" fillId="7" borderId="3" xfId="3" applyNumberFormat="1" applyFont="1" applyFill="1" applyBorder="1" applyAlignment="1">
      <alignment horizontal="center" vertical="center"/>
    </xf>
    <xf numFmtId="179" fontId="7" fillId="7" borderId="23" xfId="3" applyNumberFormat="1" applyFont="1" applyFill="1" applyBorder="1" applyAlignment="1">
      <alignment horizontal="center" vertical="center"/>
    </xf>
    <xf numFmtId="179" fontId="7" fillId="7" borderId="3" xfId="3" applyNumberFormat="1" applyFont="1" applyFill="1" applyBorder="1" applyAlignment="1">
      <alignment horizontal="center" vertical="center" shrinkToFit="1"/>
    </xf>
    <xf numFmtId="179" fontId="7" fillId="7" borderId="23" xfId="3" applyNumberFormat="1" applyFont="1" applyFill="1" applyBorder="1" applyAlignment="1">
      <alignment horizontal="center" vertical="center" shrinkToFit="1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7" fillId="7" borderId="22" xfId="3" applyFont="1" applyFill="1" applyBorder="1" applyAlignment="1" applyProtection="1">
      <alignment horizontal="center" vertical="center"/>
      <protection locked="0"/>
    </xf>
    <xf numFmtId="0" fontId="7" fillId="7" borderId="3" xfId="3" applyFont="1" applyFill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16" fillId="0" borderId="4" xfId="3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7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shrinkToFit="1"/>
      <protection locked="0"/>
    </xf>
    <xf numFmtId="0" fontId="16" fillId="0" borderId="17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16" fillId="0" borderId="26" xfId="0" applyFont="1" applyBorder="1" applyAlignment="1" applyProtection="1">
      <alignment horizontal="left" vertical="center" shrinkToFit="1"/>
      <protection locked="0"/>
    </xf>
    <xf numFmtId="0" fontId="16" fillId="0" borderId="24" xfId="0" applyFont="1" applyBorder="1" applyAlignment="1" applyProtection="1">
      <alignment horizontal="left" vertical="center" shrinkToFit="1"/>
      <protection locked="0"/>
    </xf>
    <xf numFmtId="0" fontId="9" fillId="0" borderId="25" xfId="3" applyFont="1" applyBorder="1" applyAlignment="1" applyProtection="1">
      <alignment horizontal="left" vertical="center" wrapText="1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0" fontId="9" fillId="0" borderId="24" xfId="3" applyFont="1" applyBorder="1" applyAlignment="1" applyProtection="1">
      <alignment horizontal="left" vertical="center" wrapText="1"/>
      <protection locked="0"/>
    </xf>
    <xf numFmtId="0" fontId="16" fillId="3" borderId="22" xfId="3" applyFont="1" applyFill="1" applyBorder="1" applyAlignment="1" applyProtection="1">
      <alignment horizontal="center" vertical="center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12" xfId="3" applyFont="1" applyBorder="1" applyAlignment="1" applyProtection="1">
      <alignment horizontal="left" vertical="center" shrinkToFit="1"/>
      <protection locked="0"/>
    </xf>
    <xf numFmtId="0" fontId="9" fillId="0" borderId="16" xfId="3" applyFont="1" applyBorder="1" applyAlignment="1" applyProtection="1">
      <alignment vertical="center" wrapText="1"/>
      <protection locked="0"/>
    </xf>
    <xf numFmtId="0" fontId="9" fillId="0" borderId="4" xfId="3" applyFont="1" applyBorder="1" applyAlignment="1" applyProtection="1">
      <alignment vertical="center" wrapText="1"/>
      <protection locked="0"/>
    </xf>
    <xf numFmtId="0" fontId="9" fillId="0" borderId="7" xfId="3" applyFont="1" applyBorder="1" applyAlignment="1" applyProtection="1">
      <alignment vertical="center" wrapText="1"/>
      <protection locked="0"/>
    </xf>
    <xf numFmtId="0" fontId="9" fillId="0" borderId="13" xfId="3" applyFont="1" applyBorder="1" applyAlignment="1" applyProtection="1">
      <alignment vertical="center" wrapText="1"/>
      <protection locked="0"/>
    </xf>
    <xf numFmtId="0" fontId="9" fillId="0" borderId="9" xfId="3" applyFont="1" applyBorder="1" applyAlignment="1" applyProtection="1">
      <alignment vertical="center" wrapText="1"/>
      <protection locked="0"/>
    </xf>
    <xf numFmtId="0" fontId="9" fillId="0" borderId="10" xfId="3" applyFont="1" applyBorder="1" applyAlignment="1" applyProtection="1">
      <alignment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28" xfId="3" applyFont="1" applyBorder="1" applyAlignment="1" applyProtection="1">
      <alignment horizontal="left" vertical="center" wrapText="1"/>
      <protection locked="0"/>
    </xf>
    <xf numFmtId="0" fontId="9" fillId="0" borderId="29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9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9" fillId="0" borderId="21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16" fillId="0" borderId="2" xfId="3" applyFont="1" applyBorder="1" applyAlignment="1" applyProtection="1">
      <alignment horizontal="left" vertical="center" wrapText="1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3" borderId="3" xfId="0" applyFont="1" applyFill="1" applyBorder="1" applyAlignment="1" applyProtection="1">
      <alignment horizontal="center" vertical="center" shrinkToFit="1"/>
      <protection locked="0"/>
    </xf>
    <xf numFmtId="0" fontId="30" fillId="3" borderId="23" xfId="0" applyFont="1" applyFill="1" applyBorder="1" applyAlignment="1" applyProtection="1">
      <alignment horizontal="center" vertical="center" shrinkToFit="1"/>
      <protection locked="0"/>
    </xf>
    <xf numFmtId="182" fontId="16" fillId="4" borderId="3" xfId="3" applyNumberFormat="1" applyFont="1" applyFill="1" applyBorder="1" applyAlignment="1" applyProtection="1">
      <alignment horizontal="center" vertical="center" shrinkToFit="1"/>
      <protection locked="0"/>
    </xf>
    <xf numFmtId="182" fontId="16" fillId="0" borderId="3" xfId="3" applyNumberFormat="1" applyFont="1" applyBorder="1" applyAlignment="1" applyProtection="1">
      <alignment horizontal="left" vertical="center" shrinkToFit="1"/>
      <protection locked="0"/>
    </xf>
    <xf numFmtId="182" fontId="16" fillId="0" borderId="5" xfId="3" applyNumberFormat="1" applyFont="1" applyBorder="1" applyAlignment="1" applyProtection="1">
      <alignment horizontal="left" vertical="center" shrinkToFit="1"/>
      <protection locked="0"/>
    </xf>
    <xf numFmtId="49" fontId="31" fillId="4" borderId="2" xfId="3" applyNumberFormat="1" applyFont="1" applyFill="1" applyBorder="1" applyAlignment="1" applyProtection="1">
      <alignment horizontal="center" vertical="center" shrinkToFit="1"/>
      <protection locked="0"/>
    </xf>
    <xf numFmtId="49" fontId="31" fillId="4" borderId="3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3" xfId="3" applyFont="1" applyBorder="1" applyAlignment="1" applyProtection="1">
      <alignment horizontal="right" vertical="center" shrinkToFit="1"/>
      <protection locked="0"/>
    </xf>
    <xf numFmtId="0" fontId="16" fillId="0" borderId="2" xfId="3" applyFont="1" applyBorder="1" applyAlignment="1" applyProtection="1">
      <alignment horizontal="center"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0" fontId="16" fillId="0" borderId="21" xfId="3" applyFont="1" applyBorder="1" applyAlignment="1" applyProtection="1">
      <alignment horizontal="left" vertical="center" shrinkToFit="1"/>
      <protection locked="0"/>
    </xf>
    <xf numFmtId="0" fontId="16" fillId="4" borderId="42" xfId="3" applyFont="1" applyFill="1" applyBorder="1" applyAlignment="1" applyProtection="1">
      <alignment horizontal="left" vertical="center" wrapText="1"/>
      <protection locked="0"/>
    </xf>
    <xf numFmtId="0" fontId="16" fillId="4" borderId="44" xfId="3" applyFont="1" applyFill="1" applyBorder="1" applyAlignment="1" applyProtection="1">
      <alignment horizontal="left" vertical="center" wrapText="1"/>
      <protection locked="0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36" fillId="3" borderId="3" xfId="4" applyFont="1" applyFill="1" applyBorder="1" applyAlignment="1" applyProtection="1">
      <alignment horizontal="left" vertical="center" shrinkToFit="1"/>
      <protection locked="0"/>
    </xf>
    <xf numFmtId="0" fontId="36" fillId="3" borderId="5" xfId="4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 shrinkToFit="1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5" fillId="2" borderId="32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0" fontId="5" fillId="2" borderId="33" xfId="3" applyFont="1" applyFill="1" applyBorder="1" applyAlignment="1" applyProtection="1">
      <alignment horizontal="center" vertical="center"/>
      <protection locked="0"/>
    </xf>
    <xf numFmtId="0" fontId="7" fillId="0" borderId="17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9" fillId="3" borderId="17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7" fillId="3" borderId="26" xfId="3" applyFont="1" applyFill="1" applyBorder="1" applyAlignment="1">
      <alignment horizontal="center" vertical="center" shrinkToFit="1"/>
    </xf>
    <xf numFmtId="0" fontId="7" fillId="3" borderId="24" xfId="3" applyFont="1" applyFill="1" applyBorder="1" applyAlignment="1">
      <alignment horizontal="center" vertical="center" shrinkToFit="1"/>
    </xf>
    <xf numFmtId="0" fontId="16" fillId="4" borderId="2" xfId="3" applyFont="1" applyFill="1" applyBorder="1" applyAlignment="1">
      <alignment horizontal="left" vertical="center" shrinkToFit="1"/>
    </xf>
    <xf numFmtId="0" fontId="16" fillId="4" borderId="23" xfId="3" applyFont="1" applyFill="1" applyBorder="1" applyAlignment="1">
      <alignment horizontal="left" vertical="center" shrinkToFit="1"/>
    </xf>
    <xf numFmtId="0" fontId="16" fillId="4" borderId="3" xfId="3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6" fillId="0" borderId="30" xfId="3" applyFont="1" applyBorder="1" applyAlignment="1" applyProtection="1">
      <alignment horizontal="center" vertical="center" shrinkToFit="1"/>
      <protection locked="0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31" xfId="0" applyFont="1" applyBorder="1" applyAlignment="1" applyProtection="1">
      <alignment horizontal="center" vertical="center" shrinkToFit="1"/>
      <protection locked="0"/>
    </xf>
    <xf numFmtId="0" fontId="16" fillId="0" borderId="11" xfId="3" applyFont="1" applyBorder="1" applyAlignment="1" applyProtection="1">
      <alignment horizontal="center" vertical="center" shrinkToFit="1"/>
      <protection locked="0"/>
    </xf>
    <xf numFmtId="0" fontId="16" fillId="0" borderId="31" xfId="3" applyFont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>
      <alignment horizontal="right" vertical="center" shrinkToFit="1"/>
    </xf>
    <xf numFmtId="0" fontId="16" fillId="0" borderId="3" xfId="3" applyFont="1" applyBorder="1" applyAlignment="1">
      <alignment horizontal="right" vertical="center" shrinkToFit="1"/>
    </xf>
    <xf numFmtId="0" fontId="16" fillId="0" borderId="12" xfId="3" applyFont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6" fontId="7" fillId="0" borderId="45" xfId="2" applyFont="1" applyFill="1" applyBorder="1" applyAlignment="1" applyProtection="1">
      <alignment horizontal="center" vertical="center" shrinkToFit="1"/>
      <protection locked="0"/>
    </xf>
    <xf numFmtId="6" fontId="7" fillId="0" borderId="46" xfId="2" applyFont="1" applyFill="1" applyBorder="1" applyAlignment="1" applyProtection="1">
      <alignment horizontal="center" vertical="center" shrinkToFit="1"/>
      <protection locked="0"/>
    </xf>
    <xf numFmtId="0" fontId="7" fillId="3" borderId="11" xfId="3" applyFont="1" applyFill="1" applyBorder="1" applyAlignment="1" applyProtection="1">
      <alignment horizontal="center" vertical="center"/>
      <protection locked="0"/>
    </xf>
    <xf numFmtId="0" fontId="7" fillId="3" borderId="3" xfId="3" applyFont="1" applyFill="1" applyBorder="1" applyAlignment="1" applyProtection="1">
      <alignment horizontal="left" vertical="center"/>
      <protection locked="0"/>
    </xf>
    <xf numFmtId="0" fontId="15" fillId="0" borderId="3" xfId="3" applyFont="1" applyBorder="1" applyAlignment="1" applyProtection="1">
      <alignment vertical="center" wrapText="1"/>
      <protection locked="0"/>
    </xf>
    <xf numFmtId="0" fontId="15" fillId="0" borderId="5" xfId="3" applyFont="1" applyBorder="1" applyAlignment="1" applyProtection="1">
      <alignment vertical="center" wrapTex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3" borderId="5" xfId="3" applyFont="1" applyFill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horizontal="left" vertical="center" shrinkToFit="1"/>
      <protection locked="0"/>
    </xf>
    <xf numFmtId="0" fontId="7" fillId="3" borderId="3" xfId="3" applyFont="1" applyFill="1" applyBorder="1" applyAlignment="1" applyProtection="1">
      <alignment vertical="center"/>
      <protection locked="0"/>
    </xf>
    <xf numFmtId="0" fontId="7" fillId="3" borderId="5" xfId="3" applyFont="1" applyFill="1" applyBorder="1" applyAlignment="1" applyProtection="1">
      <alignment vertical="center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181" fontId="24" fillId="3" borderId="3" xfId="2" applyNumberFormat="1" applyFont="1" applyFill="1" applyBorder="1" applyAlignment="1" applyProtection="1">
      <alignment horizontal="center" vertical="center" shrinkToFit="1"/>
      <protection locked="0"/>
    </xf>
    <xf numFmtId="180" fontId="24" fillId="4" borderId="3" xfId="0" applyNumberFormat="1" applyFont="1" applyFill="1" applyBorder="1" applyAlignment="1" applyProtection="1">
      <alignment horizontal="center" vertical="center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6" fontId="7" fillId="0" borderId="13" xfId="2" applyFont="1" applyFill="1" applyBorder="1" applyAlignment="1" applyProtection="1">
      <alignment horizontal="center" vertical="center" shrinkToFit="1"/>
      <protection locked="0"/>
    </xf>
    <xf numFmtId="6" fontId="7" fillId="0" borderId="9" xfId="2" applyFont="1" applyFill="1" applyBorder="1" applyAlignment="1" applyProtection="1">
      <alignment horizontal="center" vertical="center" shrinkToFit="1"/>
      <protection locked="0"/>
    </xf>
    <xf numFmtId="0" fontId="9" fillId="0" borderId="34" xfId="3" applyFont="1" applyBorder="1" applyAlignment="1" applyProtection="1">
      <alignment vertical="center" wrapText="1"/>
      <protection locked="0"/>
    </xf>
    <xf numFmtId="0" fontId="9" fillId="0" borderId="18" xfId="3" applyFont="1" applyBorder="1" applyAlignment="1" applyProtection="1">
      <alignment vertical="center" wrapText="1"/>
      <protection locked="0"/>
    </xf>
    <xf numFmtId="0" fontId="9" fillId="0" borderId="35" xfId="3" applyFont="1" applyBorder="1" applyAlignment="1" applyProtection="1">
      <alignment vertical="center" wrapText="1"/>
      <protection locked="0"/>
    </xf>
    <xf numFmtId="6" fontId="7" fillId="0" borderId="34" xfId="2" applyFont="1" applyFill="1" applyBorder="1" applyAlignment="1" applyProtection="1">
      <alignment vertical="center" shrinkToFit="1"/>
      <protection locked="0"/>
    </xf>
    <xf numFmtId="6" fontId="7" fillId="0" borderId="18" xfId="2" applyFont="1" applyFill="1" applyBorder="1" applyAlignment="1" applyProtection="1">
      <alignment vertical="center" shrinkToFit="1"/>
      <protection locked="0"/>
    </xf>
    <xf numFmtId="177" fontId="16" fillId="0" borderId="18" xfId="3" applyNumberFormat="1" applyFont="1" applyBorder="1" applyAlignment="1" applyProtection="1">
      <alignment vertical="center" wrapText="1" shrinkToFit="1"/>
      <protection locked="0"/>
    </xf>
    <xf numFmtId="0" fontId="6" fillId="0" borderId="18" xfId="0" applyFont="1" applyBorder="1" applyAlignment="1" applyProtection="1">
      <alignment vertical="center" wrapText="1" shrinkToFit="1"/>
      <protection locked="0"/>
    </xf>
    <xf numFmtId="0" fontId="6" fillId="0" borderId="35" xfId="0" applyFont="1" applyBorder="1" applyAlignment="1" applyProtection="1">
      <alignment vertical="center" wrapText="1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0" fontId="9" fillId="0" borderId="15" xfId="3" applyFont="1" applyBorder="1" applyAlignment="1" applyProtection="1">
      <alignment horizontal="left" vertical="center" shrinkToFit="1"/>
      <protection locked="0"/>
    </xf>
    <xf numFmtId="176" fontId="9" fillId="0" borderId="8" xfId="3" applyNumberFormat="1" applyFont="1" applyBorder="1" applyAlignment="1" applyProtection="1">
      <alignment horizontal="right" vertical="center" shrinkToFit="1"/>
      <protection locked="0"/>
    </xf>
    <xf numFmtId="0" fontId="9" fillId="0" borderId="8" xfId="3" applyFont="1" applyBorder="1" applyAlignment="1" applyProtection="1">
      <alignment horizontal="right" vertical="center" shrinkToFit="1"/>
      <protection locked="0"/>
    </xf>
    <xf numFmtId="0" fontId="9" fillId="0" borderId="16" xfId="3" applyFont="1" applyBorder="1" applyAlignment="1" applyProtection="1">
      <alignment vertical="center" shrinkToFit="1"/>
      <protection locked="0"/>
    </xf>
    <xf numFmtId="0" fontId="9" fillId="0" borderId="4" xfId="3" applyFont="1" applyBorder="1" applyAlignment="1" applyProtection="1">
      <alignment vertical="center" shrinkToFit="1"/>
      <protection locked="0"/>
    </xf>
    <xf numFmtId="0" fontId="9" fillId="0" borderId="7" xfId="3" applyFont="1" applyBorder="1" applyAlignment="1" applyProtection="1">
      <alignment vertical="center" shrinkToFit="1"/>
      <protection locked="0"/>
    </xf>
    <xf numFmtId="176" fontId="7" fillId="0" borderId="3" xfId="3" applyNumberFormat="1" applyFont="1" applyBorder="1" applyAlignment="1" applyProtection="1">
      <alignment horizontal="right" vertical="center" shrinkToFit="1"/>
      <protection locked="0"/>
    </xf>
    <xf numFmtId="0" fontId="9" fillId="0" borderId="17" xfId="3" applyFont="1" applyBorder="1" applyAlignment="1" applyProtection="1">
      <alignment vertical="center" shrinkToFit="1"/>
      <protection locked="0"/>
    </xf>
    <xf numFmtId="0" fontId="9" fillId="0" borderId="0" xfId="3" applyFont="1" applyAlignment="1" applyProtection="1">
      <alignment vertical="center" shrinkToFit="1"/>
      <protection locked="0"/>
    </xf>
    <xf numFmtId="0" fontId="9" fillId="0" borderId="1" xfId="3" applyFont="1" applyBorder="1" applyAlignment="1" applyProtection="1">
      <alignment vertical="center" shrinkToFit="1"/>
      <protection locked="0"/>
    </xf>
    <xf numFmtId="0" fontId="9" fillId="0" borderId="13" xfId="3" applyFont="1" applyBorder="1" applyAlignment="1" applyProtection="1">
      <alignment vertical="center" shrinkToFit="1"/>
      <protection locked="0"/>
    </xf>
    <xf numFmtId="0" fontId="9" fillId="0" borderId="9" xfId="3" applyFont="1" applyBorder="1" applyAlignment="1" applyProtection="1">
      <alignment vertical="center" shrinkToFit="1"/>
      <protection locked="0"/>
    </xf>
    <xf numFmtId="0" fontId="9" fillId="0" borderId="10" xfId="3" applyFont="1" applyBorder="1" applyAlignment="1" applyProtection="1">
      <alignment vertical="center" shrinkToFit="1"/>
      <protection locked="0"/>
    </xf>
    <xf numFmtId="176" fontId="7" fillId="0" borderId="9" xfId="3" applyNumberFormat="1" applyFont="1" applyBorder="1" applyAlignment="1" applyProtection="1">
      <alignment horizontal="right" vertical="center" shrinkToFit="1"/>
      <protection locked="0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 applyProtection="1">
      <alignment horizontal="center" vertical="center" shrinkToFit="1"/>
      <protection locked="0"/>
    </xf>
    <xf numFmtId="0" fontId="7" fillId="0" borderId="11" xfId="3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5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6" xfId="3" applyFont="1" applyBorder="1" applyAlignment="1">
      <alignment horizontal="center" vertical="center" shrinkToFit="1"/>
    </xf>
    <xf numFmtId="0" fontId="7" fillId="0" borderId="24" xfId="3" applyFont="1" applyBorder="1" applyAlignment="1">
      <alignment horizontal="center" vertical="center" shrinkToFit="1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178" fontId="7" fillId="0" borderId="2" xfId="3" applyNumberFormat="1" applyFont="1" applyBorder="1" applyAlignment="1" applyProtection="1">
      <alignment horizontal="left" vertical="center" shrinkToFit="1"/>
      <protection locked="0"/>
    </xf>
    <xf numFmtId="178" fontId="7" fillId="0" borderId="3" xfId="3" applyNumberFormat="1" applyFont="1" applyBorder="1" applyAlignment="1" applyProtection="1">
      <alignment horizontal="left" vertical="center" shrinkToFit="1"/>
      <protection locked="0"/>
    </xf>
    <xf numFmtId="178" fontId="7" fillId="0" borderId="5" xfId="3" applyNumberFormat="1" applyFont="1" applyBorder="1" applyAlignment="1" applyProtection="1">
      <alignment horizontal="left" vertical="center" shrinkToFit="1"/>
      <protection locked="0"/>
    </xf>
    <xf numFmtId="0" fontId="7" fillId="0" borderId="27" xfId="3" applyFont="1" applyBorder="1" applyAlignment="1" applyProtection="1">
      <alignment horizontal="left" vertical="center" shrinkToFit="1"/>
      <protection locked="0"/>
    </xf>
    <xf numFmtId="0" fontId="7" fillId="0" borderId="28" xfId="3" applyFont="1" applyBorder="1" applyAlignment="1" applyProtection="1">
      <alignment horizontal="left" vertical="center" shrinkToFit="1"/>
      <protection locked="0"/>
    </xf>
    <xf numFmtId="0" fontId="7" fillId="0" borderId="29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182" fontId="7" fillId="0" borderId="14" xfId="3" applyNumberFormat="1" applyFont="1" applyBorder="1" applyAlignment="1" applyProtection="1">
      <alignment horizontal="center" vertical="center" shrinkToFit="1"/>
      <protection locked="0"/>
    </xf>
    <xf numFmtId="182" fontId="7" fillId="0" borderId="8" xfId="3" applyNumberFormat="1" applyFont="1" applyBorder="1" applyAlignment="1" applyProtection="1">
      <alignment horizontal="center" vertical="center" shrinkToFit="1"/>
      <protection locked="0"/>
    </xf>
    <xf numFmtId="182" fontId="7" fillId="0" borderId="8" xfId="3" applyNumberFormat="1" applyFont="1" applyBorder="1" applyAlignment="1" applyProtection="1">
      <alignment horizontal="center" vertical="center"/>
      <protection locked="0"/>
    </xf>
    <xf numFmtId="182" fontId="7" fillId="0" borderId="15" xfId="3" applyNumberFormat="1" applyFont="1" applyBorder="1" applyAlignment="1" applyProtection="1">
      <alignment horizontal="center" vertical="center" shrinkToFit="1"/>
      <protection locked="0"/>
    </xf>
    <xf numFmtId="0" fontId="9" fillId="0" borderId="27" xfId="3" applyFont="1" applyBorder="1" applyAlignment="1" applyProtection="1">
      <alignment horizontal="left" vertical="center" shrinkToFit="1"/>
      <protection locked="0"/>
    </xf>
    <xf numFmtId="0" fontId="9" fillId="0" borderId="28" xfId="3" applyFont="1" applyBorder="1" applyAlignment="1" applyProtection="1">
      <alignment horizontal="left" vertical="center" shrinkToFit="1"/>
      <protection locked="0"/>
    </xf>
    <xf numFmtId="0" fontId="9" fillId="0" borderId="29" xfId="3" applyFont="1" applyBorder="1" applyAlignment="1" applyProtection="1">
      <alignment horizontal="left" vertical="center" shrinkToFit="1"/>
      <protection locked="0"/>
    </xf>
    <xf numFmtId="0" fontId="9" fillId="0" borderId="17" xfId="3" applyFont="1" applyBorder="1" applyAlignment="1" applyProtection="1">
      <alignment horizontal="left" vertical="center" shrinkToFit="1"/>
      <protection locked="0"/>
    </xf>
    <xf numFmtId="0" fontId="6" fillId="2" borderId="19" xfId="0" applyFont="1" applyFill="1" applyBorder="1" applyProtection="1">
      <alignment vertical="center"/>
      <protection locked="0"/>
    </xf>
    <xf numFmtId="0" fontId="6" fillId="2" borderId="33" xfId="0" applyFont="1" applyFill="1" applyBorder="1" applyProtection="1">
      <alignment vertical="center"/>
      <protection locked="0"/>
    </xf>
    <xf numFmtId="0" fontId="9" fillId="0" borderId="17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9" fillId="0" borderId="26" xfId="3" applyFont="1" applyBorder="1" applyAlignment="1" applyProtection="1">
      <alignment horizontal="left" shrinkToFit="1"/>
      <protection locked="0"/>
    </xf>
    <xf numFmtId="0" fontId="7" fillId="0" borderId="30" xfId="3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7" fillId="0" borderId="31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7" fillId="0" borderId="12" xfId="3" applyFont="1" applyBorder="1" applyAlignment="1" applyProtection="1">
      <alignment horizontal="center" vertical="center" shrinkToFit="1"/>
      <protection locked="0"/>
    </xf>
    <xf numFmtId="0" fontId="7" fillId="0" borderId="5" xfId="3" applyFont="1" applyBorder="1" applyAlignment="1" applyProtection="1">
      <alignment horizontal="center"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14</xdr:row>
          <xdr:rowOff>31750</xdr:rowOff>
        </xdr:from>
        <xdr:to>
          <xdr:col>6</xdr:col>
          <xdr:colOff>381000</xdr:colOff>
          <xdr:row>14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66</xdr:row>
      <xdr:rowOff>0</xdr:rowOff>
    </xdr:from>
    <xdr:to>
      <xdr:col>19</xdr:col>
      <xdr:colOff>47625</xdr:colOff>
      <xdr:row>66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134475" y="140303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14</xdr:row>
          <xdr:rowOff>50800</xdr:rowOff>
        </xdr:from>
        <xdr:to>
          <xdr:col>4</xdr:col>
          <xdr:colOff>400050</xdr:colOff>
          <xdr:row>14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25</xdr:row>
          <xdr:rowOff>19050</xdr:rowOff>
        </xdr:from>
        <xdr:to>
          <xdr:col>5</xdr:col>
          <xdr:colOff>69850</xdr:colOff>
          <xdr:row>25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19050</xdr:rowOff>
        </xdr:from>
        <xdr:to>
          <xdr:col>8</xdr:col>
          <xdr:colOff>76200</xdr:colOff>
          <xdr:row>25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25</xdr:row>
          <xdr:rowOff>31750</xdr:rowOff>
        </xdr:from>
        <xdr:to>
          <xdr:col>11</xdr:col>
          <xdr:colOff>69850</xdr:colOff>
          <xdr:row>25</xdr:row>
          <xdr:rowOff>241300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19050</xdr:rowOff>
        </xdr:from>
        <xdr:to>
          <xdr:col>5</xdr:col>
          <xdr:colOff>69850</xdr:colOff>
          <xdr:row>29</xdr:row>
          <xdr:rowOff>247650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29</xdr:row>
          <xdr:rowOff>12700</xdr:rowOff>
        </xdr:from>
        <xdr:to>
          <xdr:col>12</xdr:col>
          <xdr:colOff>38100</xdr:colOff>
          <xdr:row>29</xdr:row>
          <xdr:rowOff>241300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66</xdr:row>
      <xdr:rowOff>0</xdr:rowOff>
    </xdr:from>
    <xdr:to>
      <xdr:col>19</xdr:col>
      <xdr:colOff>47625</xdr:colOff>
      <xdr:row>66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134475" y="140303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60</xdr:row>
      <xdr:rowOff>0</xdr:rowOff>
    </xdr:from>
    <xdr:to>
      <xdr:col>19</xdr:col>
      <xdr:colOff>47625</xdr:colOff>
      <xdr:row>60</xdr:row>
      <xdr:rowOff>0</xdr:rowOff>
    </xdr:to>
    <xdr:sp macro="" textlink="">
      <xdr:nvSpPr>
        <xdr:cNvPr id="1168" name="Text Box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134475" y="124491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25</xdr:row>
          <xdr:rowOff>31750</xdr:rowOff>
        </xdr:from>
        <xdr:to>
          <xdr:col>11</xdr:col>
          <xdr:colOff>69850</xdr:colOff>
          <xdr:row>25</xdr:row>
          <xdr:rowOff>241300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0</xdr:rowOff>
        </xdr:from>
        <xdr:to>
          <xdr:col>5</xdr:col>
          <xdr:colOff>0</xdr:colOff>
          <xdr:row>20</xdr:row>
          <xdr:rowOff>241300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58</xdr:row>
          <xdr:rowOff>31750</xdr:rowOff>
        </xdr:from>
        <xdr:to>
          <xdr:col>13</xdr:col>
          <xdr:colOff>488950</xdr:colOff>
          <xdr:row>59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58</xdr:row>
          <xdr:rowOff>19050</xdr:rowOff>
        </xdr:from>
        <xdr:to>
          <xdr:col>15</xdr:col>
          <xdr:colOff>488950</xdr:colOff>
          <xdr:row>59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0</xdr:rowOff>
        </xdr:from>
        <xdr:to>
          <xdr:col>8</xdr:col>
          <xdr:colOff>0</xdr:colOff>
          <xdr:row>20</xdr:row>
          <xdr:rowOff>241300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21</xdr:row>
          <xdr:rowOff>88900</xdr:rowOff>
        </xdr:from>
        <xdr:to>
          <xdr:col>5</xdr:col>
          <xdr:colOff>0</xdr:colOff>
          <xdr:row>21</xdr:row>
          <xdr:rowOff>298450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21</xdr:row>
          <xdr:rowOff>88900</xdr:rowOff>
        </xdr:from>
        <xdr:to>
          <xdr:col>7</xdr:col>
          <xdr:colOff>0</xdr:colOff>
          <xdr:row>21</xdr:row>
          <xdr:rowOff>298450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50</xdr:row>
          <xdr:rowOff>19050</xdr:rowOff>
        </xdr:from>
        <xdr:to>
          <xdr:col>4</xdr:col>
          <xdr:colOff>317500</xdr:colOff>
          <xdr:row>50</xdr:row>
          <xdr:rowOff>228600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50</xdr:row>
          <xdr:rowOff>19050</xdr:rowOff>
        </xdr:from>
        <xdr:to>
          <xdr:col>4</xdr:col>
          <xdr:colOff>317500</xdr:colOff>
          <xdr:row>50</xdr:row>
          <xdr:rowOff>228600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19050</xdr:rowOff>
        </xdr:from>
        <xdr:to>
          <xdr:col>7</xdr:col>
          <xdr:colOff>19050</xdr:colOff>
          <xdr:row>52</xdr:row>
          <xdr:rowOff>228600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52</xdr:row>
          <xdr:rowOff>19050</xdr:rowOff>
        </xdr:from>
        <xdr:to>
          <xdr:col>10</xdr:col>
          <xdr:colOff>76200</xdr:colOff>
          <xdr:row>52</xdr:row>
          <xdr:rowOff>228600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51</xdr:row>
          <xdr:rowOff>19050</xdr:rowOff>
        </xdr:from>
        <xdr:to>
          <xdr:col>4</xdr:col>
          <xdr:colOff>317500</xdr:colOff>
          <xdr:row>51</xdr:row>
          <xdr:rowOff>228600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51</xdr:row>
          <xdr:rowOff>19050</xdr:rowOff>
        </xdr:from>
        <xdr:to>
          <xdr:col>4</xdr:col>
          <xdr:colOff>317500</xdr:colOff>
          <xdr:row>51</xdr:row>
          <xdr:rowOff>228600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50</xdr:row>
          <xdr:rowOff>50800</xdr:rowOff>
        </xdr:from>
        <xdr:to>
          <xdr:col>11</xdr:col>
          <xdr:colOff>19050</xdr:colOff>
          <xdr:row>50</xdr:row>
          <xdr:rowOff>241300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51</xdr:row>
          <xdr:rowOff>50800</xdr:rowOff>
        </xdr:from>
        <xdr:to>
          <xdr:col>11</xdr:col>
          <xdr:colOff>19050</xdr:colOff>
          <xdr:row>51</xdr:row>
          <xdr:rowOff>241300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89</xdr:row>
      <xdr:rowOff>0</xdr:rowOff>
    </xdr:from>
    <xdr:to>
      <xdr:col>5</xdr:col>
      <xdr:colOff>485775</xdr:colOff>
      <xdr:row>89</xdr:row>
      <xdr:rowOff>0</xdr:rowOff>
    </xdr:to>
    <xdr:sp macro="" textlink="">
      <xdr:nvSpPr>
        <xdr:cNvPr id="3091" name="AutoShape 19">
          <a:extLst>
            <a:ext uri="{FF2B5EF4-FFF2-40B4-BE49-F238E27FC236}">
              <a16:creationId xmlns:a16="http://schemas.microsoft.com/office/drawing/2014/main" id="{00000000-0008-0000-0100-0000130C0000}"/>
            </a:ext>
          </a:extLst>
        </xdr:cNvPr>
        <xdr:cNvSpPr>
          <a:spLocks noChangeArrowheads="1"/>
        </xdr:cNvSpPr>
      </xdr:nvSpPr>
      <xdr:spPr bwMode="auto">
        <a:xfrm>
          <a:off x="2038350" y="4095750"/>
          <a:ext cx="97155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69850</xdr:rowOff>
        </xdr:from>
        <xdr:to>
          <xdr:col>7</xdr:col>
          <xdr:colOff>66675</xdr:colOff>
          <xdr:row>14</xdr:row>
          <xdr:rowOff>276225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19050</xdr:rowOff>
        </xdr:from>
        <xdr:to>
          <xdr:col>5</xdr:col>
          <xdr:colOff>66675</xdr:colOff>
          <xdr:row>15</xdr:row>
          <xdr:rowOff>228600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15</xdr:row>
          <xdr:rowOff>19050</xdr:rowOff>
        </xdr:from>
        <xdr:to>
          <xdr:col>8</xdr:col>
          <xdr:colOff>76200</xdr:colOff>
          <xdr:row>15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31750</xdr:rowOff>
        </xdr:from>
        <xdr:to>
          <xdr:col>11</xdr:col>
          <xdr:colOff>66675</xdr:colOff>
          <xdr:row>15</xdr:row>
          <xdr:rowOff>238125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31750</xdr:rowOff>
        </xdr:from>
        <xdr:to>
          <xdr:col>11</xdr:col>
          <xdr:colOff>66675</xdr:colOff>
          <xdr:row>15</xdr:row>
          <xdr:rowOff>238125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1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1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1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1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1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1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29</xdr:row>
          <xdr:rowOff>50800</xdr:rowOff>
        </xdr:from>
        <xdr:to>
          <xdr:col>6</xdr:col>
          <xdr:colOff>476250</xdr:colOff>
          <xdr:row>29</xdr:row>
          <xdr:rowOff>285750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1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1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29</xdr:row>
          <xdr:rowOff>50800</xdr:rowOff>
        </xdr:from>
        <xdr:to>
          <xdr:col>9</xdr:col>
          <xdr:colOff>476250</xdr:colOff>
          <xdr:row>29</xdr:row>
          <xdr:rowOff>285750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1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33</xdr:row>
          <xdr:rowOff>31750</xdr:rowOff>
        </xdr:from>
        <xdr:to>
          <xdr:col>5</xdr:col>
          <xdr:colOff>19050</xdr:colOff>
          <xdr:row>33</xdr:row>
          <xdr:rowOff>279400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1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33</xdr:row>
          <xdr:rowOff>12700</xdr:rowOff>
        </xdr:from>
        <xdr:to>
          <xdr:col>7</xdr:col>
          <xdr:colOff>469900</xdr:colOff>
          <xdr:row>33</xdr:row>
          <xdr:rowOff>247650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1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33</xdr:row>
          <xdr:rowOff>38100</xdr:rowOff>
        </xdr:from>
        <xdr:to>
          <xdr:col>10</xdr:col>
          <xdr:colOff>476250</xdr:colOff>
          <xdr:row>33</xdr:row>
          <xdr:rowOff>279400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1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33</xdr:row>
          <xdr:rowOff>31750</xdr:rowOff>
        </xdr:from>
        <xdr:to>
          <xdr:col>13</xdr:col>
          <xdr:colOff>476250</xdr:colOff>
          <xdr:row>33</xdr:row>
          <xdr:rowOff>266700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1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42</xdr:row>
          <xdr:rowOff>50800</xdr:rowOff>
        </xdr:from>
        <xdr:to>
          <xdr:col>6</xdr:col>
          <xdr:colOff>355600</xdr:colOff>
          <xdr:row>42</xdr:row>
          <xdr:rowOff>285750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1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42</xdr:row>
          <xdr:rowOff>38100</xdr:rowOff>
        </xdr:from>
        <xdr:to>
          <xdr:col>8</xdr:col>
          <xdr:colOff>38100</xdr:colOff>
          <xdr:row>42</xdr:row>
          <xdr:rowOff>279400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1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43</xdr:row>
          <xdr:rowOff>50800</xdr:rowOff>
        </xdr:from>
        <xdr:to>
          <xdr:col>6</xdr:col>
          <xdr:colOff>476250</xdr:colOff>
          <xdr:row>43</xdr:row>
          <xdr:rowOff>285750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1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42</xdr:row>
          <xdr:rowOff>38100</xdr:rowOff>
        </xdr:from>
        <xdr:to>
          <xdr:col>13</xdr:col>
          <xdr:colOff>279400</xdr:colOff>
          <xdr:row>42</xdr:row>
          <xdr:rowOff>279400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1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43</xdr:row>
          <xdr:rowOff>50800</xdr:rowOff>
        </xdr:from>
        <xdr:to>
          <xdr:col>9</xdr:col>
          <xdr:colOff>476250</xdr:colOff>
          <xdr:row>43</xdr:row>
          <xdr:rowOff>285750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1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47</xdr:row>
          <xdr:rowOff>31750</xdr:rowOff>
        </xdr:from>
        <xdr:to>
          <xdr:col>5</xdr:col>
          <xdr:colOff>19050</xdr:colOff>
          <xdr:row>47</xdr:row>
          <xdr:rowOff>279400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1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47</xdr:row>
          <xdr:rowOff>12700</xdr:rowOff>
        </xdr:from>
        <xdr:to>
          <xdr:col>7</xdr:col>
          <xdr:colOff>469900</xdr:colOff>
          <xdr:row>47</xdr:row>
          <xdr:rowOff>247650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1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47</xdr:row>
          <xdr:rowOff>38100</xdr:rowOff>
        </xdr:from>
        <xdr:to>
          <xdr:col>10</xdr:col>
          <xdr:colOff>476250</xdr:colOff>
          <xdr:row>47</xdr:row>
          <xdr:rowOff>279400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1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47</xdr:row>
          <xdr:rowOff>31750</xdr:rowOff>
        </xdr:from>
        <xdr:to>
          <xdr:col>13</xdr:col>
          <xdr:colOff>476250</xdr:colOff>
          <xdr:row>47</xdr:row>
          <xdr:rowOff>266700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1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56</xdr:row>
          <xdr:rowOff>50800</xdr:rowOff>
        </xdr:from>
        <xdr:to>
          <xdr:col>6</xdr:col>
          <xdr:colOff>355600</xdr:colOff>
          <xdr:row>56</xdr:row>
          <xdr:rowOff>285750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1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56</xdr:row>
          <xdr:rowOff>38100</xdr:rowOff>
        </xdr:from>
        <xdr:to>
          <xdr:col>8</xdr:col>
          <xdr:colOff>38100</xdr:colOff>
          <xdr:row>56</xdr:row>
          <xdr:rowOff>279400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1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57</xdr:row>
          <xdr:rowOff>50800</xdr:rowOff>
        </xdr:from>
        <xdr:to>
          <xdr:col>6</xdr:col>
          <xdr:colOff>476250</xdr:colOff>
          <xdr:row>57</xdr:row>
          <xdr:rowOff>285750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1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56</xdr:row>
          <xdr:rowOff>38100</xdr:rowOff>
        </xdr:from>
        <xdr:to>
          <xdr:col>13</xdr:col>
          <xdr:colOff>279400</xdr:colOff>
          <xdr:row>56</xdr:row>
          <xdr:rowOff>279400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1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57</xdr:row>
          <xdr:rowOff>50800</xdr:rowOff>
        </xdr:from>
        <xdr:to>
          <xdr:col>9</xdr:col>
          <xdr:colOff>476250</xdr:colOff>
          <xdr:row>57</xdr:row>
          <xdr:rowOff>285750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1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61</xdr:row>
          <xdr:rowOff>31750</xdr:rowOff>
        </xdr:from>
        <xdr:to>
          <xdr:col>5</xdr:col>
          <xdr:colOff>19050</xdr:colOff>
          <xdr:row>61</xdr:row>
          <xdr:rowOff>279400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61</xdr:row>
          <xdr:rowOff>12700</xdr:rowOff>
        </xdr:from>
        <xdr:to>
          <xdr:col>7</xdr:col>
          <xdr:colOff>469900</xdr:colOff>
          <xdr:row>61</xdr:row>
          <xdr:rowOff>247650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61</xdr:row>
          <xdr:rowOff>38100</xdr:rowOff>
        </xdr:from>
        <xdr:to>
          <xdr:col>10</xdr:col>
          <xdr:colOff>476250</xdr:colOff>
          <xdr:row>61</xdr:row>
          <xdr:rowOff>279400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61</xdr:row>
          <xdr:rowOff>31750</xdr:rowOff>
        </xdr:from>
        <xdr:to>
          <xdr:col>13</xdr:col>
          <xdr:colOff>476250</xdr:colOff>
          <xdr:row>61</xdr:row>
          <xdr:rowOff>266700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1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70</xdr:row>
          <xdr:rowOff>50800</xdr:rowOff>
        </xdr:from>
        <xdr:to>
          <xdr:col>6</xdr:col>
          <xdr:colOff>355600</xdr:colOff>
          <xdr:row>70</xdr:row>
          <xdr:rowOff>285750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1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70</xdr:row>
          <xdr:rowOff>38100</xdr:rowOff>
        </xdr:from>
        <xdr:to>
          <xdr:col>8</xdr:col>
          <xdr:colOff>38100</xdr:colOff>
          <xdr:row>70</xdr:row>
          <xdr:rowOff>279400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1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71</xdr:row>
          <xdr:rowOff>50800</xdr:rowOff>
        </xdr:from>
        <xdr:to>
          <xdr:col>6</xdr:col>
          <xdr:colOff>476250</xdr:colOff>
          <xdr:row>71</xdr:row>
          <xdr:rowOff>285750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1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70</xdr:row>
          <xdr:rowOff>38100</xdr:rowOff>
        </xdr:from>
        <xdr:to>
          <xdr:col>13</xdr:col>
          <xdr:colOff>279400</xdr:colOff>
          <xdr:row>70</xdr:row>
          <xdr:rowOff>279400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1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71</xdr:row>
          <xdr:rowOff>50800</xdr:rowOff>
        </xdr:from>
        <xdr:to>
          <xdr:col>9</xdr:col>
          <xdr:colOff>476250</xdr:colOff>
          <xdr:row>71</xdr:row>
          <xdr:rowOff>285750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1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75</xdr:row>
          <xdr:rowOff>31750</xdr:rowOff>
        </xdr:from>
        <xdr:to>
          <xdr:col>5</xdr:col>
          <xdr:colOff>19050</xdr:colOff>
          <xdr:row>75</xdr:row>
          <xdr:rowOff>279400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1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75</xdr:row>
          <xdr:rowOff>12700</xdr:rowOff>
        </xdr:from>
        <xdr:to>
          <xdr:col>7</xdr:col>
          <xdr:colOff>469900</xdr:colOff>
          <xdr:row>75</xdr:row>
          <xdr:rowOff>247650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1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75</xdr:row>
          <xdr:rowOff>38100</xdr:rowOff>
        </xdr:from>
        <xdr:to>
          <xdr:col>10</xdr:col>
          <xdr:colOff>476250</xdr:colOff>
          <xdr:row>75</xdr:row>
          <xdr:rowOff>279400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1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75</xdr:row>
          <xdr:rowOff>31750</xdr:rowOff>
        </xdr:from>
        <xdr:to>
          <xdr:col>13</xdr:col>
          <xdr:colOff>476250</xdr:colOff>
          <xdr:row>75</xdr:row>
          <xdr:rowOff>266700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1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84</xdr:row>
          <xdr:rowOff>50800</xdr:rowOff>
        </xdr:from>
        <xdr:to>
          <xdr:col>6</xdr:col>
          <xdr:colOff>355600</xdr:colOff>
          <xdr:row>84</xdr:row>
          <xdr:rowOff>285750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1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84</xdr:row>
          <xdr:rowOff>38100</xdr:rowOff>
        </xdr:from>
        <xdr:to>
          <xdr:col>8</xdr:col>
          <xdr:colOff>38100</xdr:colOff>
          <xdr:row>84</xdr:row>
          <xdr:rowOff>279400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1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85</xdr:row>
          <xdr:rowOff>50800</xdr:rowOff>
        </xdr:from>
        <xdr:to>
          <xdr:col>6</xdr:col>
          <xdr:colOff>476250</xdr:colOff>
          <xdr:row>85</xdr:row>
          <xdr:rowOff>285750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1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84</xdr:row>
          <xdr:rowOff>38100</xdr:rowOff>
        </xdr:from>
        <xdr:to>
          <xdr:col>13</xdr:col>
          <xdr:colOff>279400</xdr:colOff>
          <xdr:row>84</xdr:row>
          <xdr:rowOff>279400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1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85</xdr:row>
          <xdr:rowOff>50800</xdr:rowOff>
        </xdr:from>
        <xdr:to>
          <xdr:col>9</xdr:col>
          <xdr:colOff>476250</xdr:colOff>
          <xdr:row>85</xdr:row>
          <xdr:rowOff>285750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1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9" Type="http://schemas.openxmlformats.org/officeDocument/2006/relationships/ctrlProp" Target="../ctrlProps/ctrlProp58.xml"/><Relationship Id="rId21" Type="http://schemas.openxmlformats.org/officeDocument/2006/relationships/ctrlProp" Target="../ctrlProps/ctrlProp40.xml"/><Relationship Id="rId34" Type="http://schemas.openxmlformats.org/officeDocument/2006/relationships/ctrlProp" Target="../ctrlProps/ctrlProp53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50" Type="http://schemas.openxmlformats.org/officeDocument/2006/relationships/ctrlProp" Target="../ctrlProps/ctrlProp69.xml"/><Relationship Id="rId55" Type="http://schemas.openxmlformats.org/officeDocument/2006/relationships/ctrlProp" Target="../ctrlProps/ctrlProp74.x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9" Type="http://schemas.openxmlformats.org/officeDocument/2006/relationships/ctrlProp" Target="../ctrlProps/ctrlProp48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3" Type="http://schemas.openxmlformats.org/officeDocument/2006/relationships/ctrlProp" Target="../ctrlProps/ctrlProp72.xml"/><Relationship Id="rId5" Type="http://schemas.openxmlformats.org/officeDocument/2006/relationships/ctrlProp" Target="../ctrlProps/ctrlProp24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56" Type="http://schemas.openxmlformats.org/officeDocument/2006/relationships/ctrlProp" Target="../ctrlProps/ctrlProp75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54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57" Type="http://schemas.openxmlformats.org/officeDocument/2006/relationships/comments" Target="../comments2.xml"/><Relationship Id="rId10" Type="http://schemas.openxmlformats.org/officeDocument/2006/relationships/ctrlProp" Target="../ctrlProps/ctrlProp29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A70"/>
  <sheetViews>
    <sheetView tabSelected="1" zoomScaleNormal="100" zoomScaleSheetLayoutView="100" workbookViewId="0">
      <selection activeCell="N28" sqref="N28:S28"/>
    </sheetView>
  </sheetViews>
  <sheetFormatPr defaultColWidth="9" defaultRowHeight="13"/>
  <cols>
    <col min="1" max="4" width="9.7265625" style="11" customWidth="1"/>
    <col min="5" max="11" width="6.6328125" style="11" customWidth="1"/>
    <col min="12" max="19" width="7.7265625" style="11" customWidth="1"/>
    <col min="20" max="20" width="5.6328125" style="1" customWidth="1"/>
    <col min="21" max="21" width="20.90625" style="1" customWidth="1"/>
    <col min="22" max="22" width="23" style="2" bestFit="1" customWidth="1"/>
    <col min="23" max="23" width="18.6328125" style="1" bestFit="1" customWidth="1"/>
    <col min="24" max="24" width="5.6328125" style="2" customWidth="1"/>
    <col min="25" max="25" width="7.36328125" style="25" customWidth="1"/>
    <col min="26" max="26" width="7.36328125" style="1" customWidth="1"/>
    <col min="27" max="16384" width="9" style="1"/>
  </cols>
  <sheetData>
    <row r="1" spans="1:27" ht="24" thickBot="1">
      <c r="A1" s="389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1"/>
      <c r="X1" s="386" t="s">
        <v>1</v>
      </c>
      <c r="Y1" s="386"/>
      <c r="Z1" s="386"/>
    </row>
    <row r="2" spans="1:27" s="3" customFormat="1" ht="19.899999999999999" customHeight="1">
      <c r="A2" s="392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1" t="s">
        <v>2</v>
      </c>
      <c r="N2" s="156"/>
      <c r="O2" s="31" t="s">
        <v>3</v>
      </c>
      <c r="P2" s="156"/>
      <c r="Q2" s="31" t="s">
        <v>4</v>
      </c>
      <c r="R2" s="156"/>
      <c r="S2" s="157" t="s">
        <v>5</v>
      </c>
      <c r="U2" s="158" t="s">
        <v>6</v>
      </c>
      <c r="V2" s="206" t="s">
        <v>7</v>
      </c>
      <c r="W2" s="158" t="s">
        <v>8</v>
      </c>
      <c r="X2" s="159" t="s">
        <v>9</v>
      </c>
      <c r="Y2" s="160" t="s">
        <v>10</v>
      </c>
      <c r="Z2" s="160" t="s">
        <v>11</v>
      </c>
      <c r="AA2" s="3" t="s">
        <v>12</v>
      </c>
    </row>
    <row r="3" spans="1:27" s="3" customFormat="1" ht="19.899999999999999" customHeight="1">
      <c r="A3" s="394"/>
      <c r="B3" s="395"/>
      <c r="C3" s="395"/>
      <c r="D3" s="395"/>
      <c r="E3" s="395"/>
      <c r="F3" s="395"/>
      <c r="G3" s="395"/>
      <c r="H3" s="387" t="s">
        <v>13</v>
      </c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8"/>
      <c r="U3" s="3" t="s">
        <v>14</v>
      </c>
      <c r="V3" s="2" t="s">
        <v>259</v>
      </c>
      <c r="W3" s="3" t="s">
        <v>15</v>
      </c>
      <c r="X3" s="161" t="s">
        <v>16</v>
      </c>
      <c r="Y3" s="162">
        <v>6000000</v>
      </c>
      <c r="Z3" s="162">
        <v>500000</v>
      </c>
      <c r="AA3" s="163" t="s">
        <v>17</v>
      </c>
    </row>
    <row r="4" spans="1:27" s="3" customFormat="1" ht="19.899999999999999" customHeight="1">
      <c r="A4" s="164"/>
      <c r="B4" s="165"/>
      <c r="C4" s="165"/>
      <c r="D4" s="165"/>
      <c r="E4" s="165"/>
      <c r="F4" s="165"/>
      <c r="G4" s="165"/>
      <c r="H4" s="168" t="s">
        <v>18</v>
      </c>
      <c r="I4" s="173"/>
      <c r="J4" s="168" t="s">
        <v>19</v>
      </c>
      <c r="K4" s="382"/>
      <c r="L4" s="382"/>
      <c r="M4" s="382"/>
      <c r="N4" s="382"/>
      <c r="O4" s="382"/>
      <c r="P4" s="168" t="s">
        <v>20</v>
      </c>
      <c r="Q4" s="382"/>
      <c r="R4" s="382"/>
      <c r="S4" s="383"/>
      <c r="U4" s="3" t="s">
        <v>21</v>
      </c>
      <c r="V4" s="2" t="s">
        <v>22</v>
      </c>
      <c r="W4" s="3" t="s">
        <v>23</v>
      </c>
      <c r="X4" s="161" t="s">
        <v>24</v>
      </c>
      <c r="Y4" s="162">
        <v>5400000</v>
      </c>
      <c r="Z4" s="162">
        <v>450000</v>
      </c>
      <c r="AA4" s="163" t="s">
        <v>25</v>
      </c>
    </row>
    <row r="5" spans="1:27" s="3" customFormat="1" ht="19.899999999999999" customHeight="1" thickBot="1">
      <c r="A5" s="166"/>
      <c r="B5" s="167"/>
      <c r="C5" s="167"/>
      <c r="D5" s="167"/>
      <c r="E5" s="167"/>
      <c r="F5" s="167"/>
      <c r="G5" s="167"/>
      <c r="H5" s="168"/>
      <c r="I5" s="168"/>
      <c r="J5" s="170" t="s">
        <v>26</v>
      </c>
      <c r="K5" s="396"/>
      <c r="L5" s="396"/>
      <c r="M5" s="396"/>
      <c r="N5" s="396"/>
      <c r="O5" s="396"/>
      <c r="P5" s="396"/>
      <c r="Q5" s="396"/>
      <c r="R5" s="396"/>
      <c r="S5" s="397"/>
      <c r="U5" s="3" t="s">
        <v>27</v>
      </c>
      <c r="V5" s="2" t="s">
        <v>28</v>
      </c>
      <c r="W5" s="3" t="s">
        <v>29</v>
      </c>
      <c r="X5" s="161" t="s">
        <v>30</v>
      </c>
      <c r="Y5" s="162">
        <v>4800000</v>
      </c>
      <c r="Z5" s="162">
        <v>400000</v>
      </c>
      <c r="AA5" s="163" t="s">
        <v>31</v>
      </c>
    </row>
    <row r="6" spans="1:27" s="3" customFormat="1" ht="20.149999999999999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74"/>
      <c r="U6" s="3" t="s">
        <v>32</v>
      </c>
      <c r="V6" s="2" t="s">
        <v>33</v>
      </c>
      <c r="W6" s="3" t="s">
        <v>284</v>
      </c>
      <c r="X6" s="161" t="s">
        <v>34</v>
      </c>
      <c r="Y6" s="162">
        <v>4200000</v>
      </c>
      <c r="Z6" s="162">
        <v>350000</v>
      </c>
      <c r="AA6" s="163" t="s">
        <v>35</v>
      </c>
    </row>
    <row r="7" spans="1:27" s="3" customFormat="1" ht="20.149999999999999" customHeight="1" thickBot="1">
      <c r="A7" s="92" t="s">
        <v>36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U7" s="3" t="s">
        <v>37</v>
      </c>
      <c r="V7" s="2" t="s">
        <v>38</v>
      </c>
      <c r="X7" s="161" t="s">
        <v>39</v>
      </c>
      <c r="Y7" s="162">
        <v>3600000</v>
      </c>
      <c r="Z7" s="162">
        <v>300000</v>
      </c>
      <c r="AA7" s="163" t="s">
        <v>40</v>
      </c>
    </row>
    <row r="8" spans="1:27" ht="20.149999999999999" customHeight="1">
      <c r="A8" s="364" t="s">
        <v>41</v>
      </c>
      <c r="B8" s="365"/>
      <c r="C8" s="365"/>
      <c r="D8" s="366"/>
      <c r="E8" s="118"/>
      <c r="F8" s="119"/>
      <c r="G8" s="403" t="s">
        <v>42</v>
      </c>
      <c r="H8" s="404"/>
      <c r="I8" s="404"/>
      <c r="J8" s="405"/>
      <c r="K8" s="403" t="s">
        <v>43</v>
      </c>
      <c r="L8" s="406"/>
      <c r="M8" s="406"/>
      <c r="N8" s="407"/>
      <c r="O8" s="403" t="s">
        <v>44</v>
      </c>
      <c r="P8" s="406"/>
      <c r="Q8" s="406"/>
      <c r="R8" s="406"/>
      <c r="S8" s="410"/>
      <c r="U8" s="2" t="s">
        <v>45</v>
      </c>
      <c r="V8" s="2" t="s">
        <v>46</v>
      </c>
      <c r="W8" s="3"/>
      <c r="X8" s="37" t="s">
        <v>47</v>
      </c>
      <c r="Y8" s="38">
        <v>3000000</v>
      </c>
      <c r="Z8" s="38">
        <v>250000</v>
      </c>
      <c r="AA8" s="71" t="s">
        <v>48</v>
      </c>
    </row>
    <row r="9" spans="1:27" ht="20.149999999999999" customHeight="1">
      <c r="A9" s="361"/>
      <c r="B9" s="362"/>
      <c r="C9" s="362"/>
      <c r="D9" s="363"/>
      <c r="E9" s="367" t="s">
        <v>49</v>
      </c>
      <c r="F9" s="368"/>
      <c r="G9" s="349"/>
      <c r="H9" s="369"/>
      <c r="I9" s="369"/>
      <c r="J9" s="370"/>
      <c r="K9" s="349"/>
      <c r="L9" s="369"/>
      <c r="M9" s="369"/>
      <c r="N9" s="370"/>
      <c r="O9" s="349"/>
      <c r="P9" s="241"/>
      <c r="Q9" s="241"/>
      <c r="R9" s="241"/>
      <c r="S9" s="242"/>
      <c r="U9" s="2"/>
      <c r="V9" s="2" t="s">
        <v>50</v>
      </c>
      <c r="W9" s="2"/>
      <c r="X9" s="37" t="s">
        <v>51</v>
      </c>
      <c r="Y9" s="38">
        <v>2400000</v>
      </c>
      <c r="Z9" s="38">
        <v>200000</v>
      </c>
      <c r="AA9" s="71" t="s">
        <v>52</v>
      </c>
    </row>
    <row r="10" spans="1:27" ht="20.149999999999999" customHeight="1">
      <c r="A10" s="259"/>
      <c r="B10" s="260"/>
      <c r="C10" s="260"/>
      <c r="D10" s="261"/>
      <c r="E10" s="367" t="s">
        <v>53</v>
      </c>
      <c r="F10" s="368"/>
      <c r="G10" s="349"/>
      <c r="H10" s="369"/>
      <c r="I10" s="369"/>
      <c r="J10" s="370"/>
      <c r="K10" s="349"/>
      <c r="L10" s="369"/>
      <c r="M10" s="369"/>
      <c r="N10" s="370"/>
      <c r="O10" s="349"/>
      <c r="P10" s="241"/>
      <c r="Q10" s="241"/>
      <c r="R10" s="241"/>
      <c r="S10" s="242"/>
      <c r="U10" s="2"/>
      <c r="V10" s="2" t="s">
        <v>54</v>
      </c>
      <c r="W10" s="2"/>
      <c r="X10" s="37" t="s">
        <v>55</v>
      </c>
      <c r="Y10" s="38">
        <v>1800000</v>
      </c>
      <c r="Z10" s="38">
        <v>150000</v>
      </c>
      <c r="AA10" s="71" t="s">
        <v>56</v>
      </c>
    </row>
    <row r="11" spans="1:27" ht="20.149999999999999" customHeight="1">
      <c r="A11" s="259" t="s">
        <v>57</v>
      </c>
      <c r="B11" s="260"/>
      <c r="C11" s="260"/>
      <c r="D11" s="261"/>
      <c r="E11" s="120" t="s">
        <v>58</v>
      </c>
      <c r="F11" s="371"/>
      <c r="G11" s="371"/>
      <c r="H11" s="371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3"/>
      <c r="U11" s="2"/>
      <c r="V11" s="2" t="s">
        <v>59</v>
      </c>
      <c r="W11" s="2"/>
      <c r="X11" s="37" t="s">
        <v>60</v>
      </c>
      <c r="Y11" s="38">
        <v>1200000</v>
      </c>
      <c r="Z11" s="38">
        <v>100000</v>
      </c>
      <c r="AA11" s="71" t="s">
        <v>61</v>
      </c>
    </row>
    <row r="12" spans="1:27" ht="20.149999999999999" customHeight="1">
      <c r="A12" s="259" t="s">
        <v>62</v>
      </c>
      <c r="B12" s="260"/>
      <c r="C12" s="260"/>
      <c r="D12" s="261"/>
      <c r="E12" s="279"/>
      <c r="F12" s="280"/>
      <c r="G12" s="176"/>
      <c r="H12" s="176"/>
      <c r="I12" s="176"/>
      <c r="J12" s="176"/>
      <c r="K12" s="122"/>
      <c r="L12" s="122"/>
      <c r="M12" s="123"/>
      <c r="N12" s="123"/>
      <c r="O12" s="123"/>
      <c r="P12" s="123"/>
      <c r="Q12" s="123"/>
      <c r="R12" s="123"/>
      <c r="S12" s="124"/>
      <c r="U12" s="2"/>
      <c r="V12" s="2" t="s">
        <v>63</v>
      </c>
      <c r="W12" s="2"/>
      <c r="X12" s="37" t="s">
        <v>64</v>
      </c>
      <c r="Y12" s="38">
        <v>600000</v>
      </c>
      <c r="Z12" s="38">
        <v>50000</v>
      </c>
      <c r="AA12" s="71" t="s">
        <v>65</v>
      </c>
    </row>
    <row r="13" spans="1:27" ht="20.149999999999999" customHeight="1">
      <c r="A13" s="259" t="s">
        <v>66</v>
      </c>
      <c r="B13" s="260"/>
      <c r="C13" s="260"/>
      <c r="D13" s="261"/>
      <c r="E13" s="408" t="str">
        <f>IF(DATEDIF(F11,E29,"y")=0,"",DATEDIF(F11,E29,"y"))</f>
        <v/>
      </c>
      <c r="F13" s="409"/>
      <c r="G13" s="125" t="s">
        <v>67</v>
      </c>
      <c r="H13" s="255" t="s">
        <v>68</v>
      </c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6"/>
      <c r="U13" s="2"/>
      <c r="V13" s="2" t="s">
        <v>69</v>
      </c>
      <c r="W13" s="2"/>
      <c r="X13" s="37" t="s">
        <v>70</v>
      </c>
      <c r="Y13" s="38">
        <v>360000</v>
      </c>
      <c r="Z13" s="38">
        <v>30000</v>
      </c>
      <c r="AA13" s="71" t="s">
        <v>71</v>
      </c>
    </row>
    <row r="14" spans="1:27" ht="19.899999999999999" customHeight="1">
      <c r="A14" s="259" t="s">
        <v>72</v>
      </c>
      <c r="B14" s="260"/>
      <c r="C14" s="260"/>
      <c r="D14" s="261"/>
      <c r="E14" s="398" t="s">
        <v>73</v>
      </c>
      <c r="F14" s="399"/>
      <c r="G14" s="400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2"/>
      <c r="U14" s="2"/>
      <c r="V14" s="2" t="s">
        <v>74</v>
      </c>
      <c r="W14" s="2"/>
      <c r="AA14" s="71" t="s">
        <v>75</v>
      </c>
    </row>
    <row r="15" spans="1:27" ht="20.149999999999999" customHeight="1">
      <c r="A15" s="411" t="s">
        <v>76</v>
      </c>
      <c r="B15" s="412"/>
      <c r="C15" s="412"/>
      <c r="D15" s="413"/>
      <c r="E15" s="126"/>
      <c r="F15" s="121" t="s">
        <v>77</v>
      </c>
      <c r="G15" s="126"/>
      <c r="H15" s="121" t="s">
        <v>78</v>
      </c>
      <c r="I15" s="193"/>
      <c r="J15" s="121" t="s">
        <v>79</v>
      </c>
      <c r="K15" s="376" t="s">
        <v>80</v>
      </c>
      <c r="L15" s="376"/>
      <c r="M15" s="127">
        <v>5</v>
      </c>
      <c r="N15" s="128" t="s">
        <v>81</v>
      </c>
      <c r="O15" s="176" t="s">
        <v>82</v>
      </c>
      <c r="P15" s="176"/>
      <c r="Q15" s="176"/>
      <c r="R15" s="128"/>
      <c r="S15" s="129"/>
      <c r="U15" s="2"/>
      <c r="V15" s="2" t="s">
        <v>83</v>
      </c>
      <c r="W15" s="2"/>
      <c r="X15" s="5"/>
      <c r="Y15" s="26"/>
      <c r="Z15" s="5"/>
      <c r="AA15" s="71" t="s">
        <v>84</v>
      </c>
    </row>
    <row r="16" spans="1:27" ht="20.149999999999999" customHeight="1">
      <c r="A16" s="259" t="s">
        <v>85</v>
      </c>
      <c r="B16" s="260"/>
      <c r="C16" s="260"/>
      <c r="D16" s="261"/>
      <c r="E16" s="130" t="s">
        <v>86</v>
      </c>
      <c r="F16" s="131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3"/>
      <c r="U16" s="2"/>
      <c r="V16" s="2" t="s">
        <v>87</v>
      </c>
      <c r="W16" s="2"/>
      <c r="X16" s="1"/>
      <c r="Y16" s="1"/>
    </row>
    <row r="17" spans="1:27" ht="20.149999999999999" customHeight="1">
      <c r="A17" s="259" t="s">
        <v>88</v>
      </c>
      <c r="B17" s="260"/>
      <c r="C17" s="260"/>
      <c r="D17" s="261"/>
      <c r="E17" s="374"/>
      <c r="F17" s="375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5"/>
      <c r="U17" s="2"/>
      <c r="V17" s="2" t="s">
        <v>92</v>
      </c>
      <c r="W17" s="2"/>
      <c r="X17" s="6"/>
      <c r="Y17" s="6"/>
      <c r="Z17" s="6"/>
      <c r="AA17" s="6"/>
    </row>
    <row r="18" spans="1:27" s="6" customFormat="1" ht="20.149999999999999" customHeight="1">
      <c r="A18" s="294" t="s">
        <v>89</v>
      </c>
      <c r="B18" s="295"/>
      <c r="C18" s="295"/>
      <c r="D18" s="296"/>
      <c r="E18" s="136" t="s">
        <v>90</v>
      </c>
      <c r="F18" s="280"/>
      <c r="G18" s="280"/>
      <c r="H18" s="280"/>
      <c r="I18" s="137" t="s">
        <v>91</v>
      </c>
      <c r="J18" s="280"/>
      <c r="K18" s="280"/>
      <c r="L18" s="280"/>
      <c r="M18" s="137" t="s">
        <v>91</v>
      </c>
      <c r="N18" s="280"/>
      <c r="O18" s="280"/>
      <c r="P18" s="280"/>
      <c r="Q18" s="138"/>
      <c r="R18" s="138"/>
      <c r="S18" s="139"/>
      <c r="U18" s="2"/>
      <c r="V18" s="2" t="s">
        <v>94</v>
      </c>
      <c r="W18" s="2"/>
      <c r="X18" s="2"/>
      <c r="Y18" s="25"/>
      <c r="Z18" s="1"/>
      <c r="AA18" s="1"/>
    </row>
    <row r="19" spans="1:27" ht="20.149999999999999" customHeight="1">
      <c r="A19" s="361"/>
      <c r="B19" s="362"/>
      <c r="C19" s="362"/>
      <c r="D19" s="363"/>
      <c r="E19" s="136" t="s">
        <v>93</v>
      </c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5"/>
      <c r="U19" s="2"/>
      <c r="V19" s="2" t="s">
        <v>100</v>
      </c>
      <c r="W19" s="2"/>
    </row>
    <row r="20" spans="1:27" ht="20.149999999999999" customHeight="1">
      <c r="A20" s="259" t="s">
        <v>95</v>
      </c>
      <c r="B20" s="260"/>
      <c r="C20" s="260"/>
      <c r="D20" s="261"/>
      <c r="E20" s="267" t="s">
        <v>96</v>
      </c>
      <c r="F20" s="255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3"/>
      <c r="U20" s="2"/>
      <c r="V20" s="2" t="s">
        <v>105</v>
      </c>
      <c r="W20" s="2"/>
    </row>
    <row r="21" spans="1:27" ht="20.149999999999999" customHeight="1">
      <c r="A21" s="294" t="s">
        <v>97</v>
      </c>
      <c r="B21" s="295"/>
      <c r="C21" s="295"/>
      <c r="D21" s="296"/>
      <c r="E21" s="184"/>
      <c r="F21" s="185" t="s">
        <v>98</v>
      </c>
      <c r="G21" s="186"/>
      <c r="H21" s="177"/>
      <c r="I21" s="187" t="s">
        <v>99</v>
      </c>
      <c r="J21" s="185"/>
      <c r="K21" s="185"/>
      <c r="L21" s="187"/>
      <c r="M21" s="185"/>
      <c r="N21" s="185"/>
      <c r="O21" s="185"/>
      <c r="P21" s="185"/>
      <c r="Q21" s="185"/>
      <c r="R21" s="185"/>
      <c r="S21" s="188"/>
      <c r="U21" s="2"/>
      <c r="V21" s="2" t="s">
        <v>107</v>
      </c>
      <c r="W21" s="2"/>
    </row>
    <row r="22" spans="1:27" ht="30" customHeight="1" thickBot="1">
      <c r="A22" s="251" t="s">
        <v>101</v>
      </c>
      <c r="B22" s="252"/>
      <c r="C22" s="252"/>
      <c r="D22" s="253"/>
      <c r="E22" s="191"/>
      <c r="F22" s="192" t="s">
        <v>102</v>
      </c>
      <c r="G22" s="191"/>
      <c r="H22" s="192" t="s">
        <v>103</v>
      </c>
      <c r="I22" s="254" t="s">
        <v>104</v>
      </c>
      <c r="J22" s="254"/>
      <c r="K22" s="380"/>
      <c r="L22" s="380"/>
      <c r="M22" s="380"/>
      <c r="N22" s="380"/>
      <c r="O22" s="380"/>
      <c r="P22" s="380"/>
      <c r="Q22" s="380"/>
      <c r="R22" s="380"/>
      <c r="S22" s="381"/>
      <c r="U22" s="2"/>
      <c r="V22" s="2" t="s">
        <v>113</v>
      </c>
      <c r="W22" s="2"/>
    </row>
    <row r="23" spans="1:27" ht="20.149999999999999" customHeight="1" thickBot="1">
      <c r="A23" s="189" t="s">
        <v>106</v>
      </c>
      <c r="B23" s="189"/>
      <c r="C23" s="189"/>
      <c r="D23" s="189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U23" s="2"/>
      <c r="V23" s="2" t="s">
        <v>124</v>
      </c>
      <c r="W23" s="2"/>
    </row>
    <row r="24" spans="1:27" s="39" customFormat="1" ht="20.149999999999999" customHeight="1">
      <c r="A24" s="358" t="s">
        <v>6</v>
      </c>
      <c r="B24" s="359"/>
      <c r="C24" s="359"/>
      <c r="D24" s="360"/>
      <c r="E24" s="379" t="s">
        <v>108</v>
      </c>
      <c r="F24" s="350"/>
      <c r="G24" s="350"/>
      <c r="H24" s="350">
        <f>A3</f>
        <v>0</v>
      </c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1"/>
      <c r="T24" s="1"/>
      <c r="U24" s="2"/>
      <c r="V24" s="2" t="s">
        <v>130</v>
      </c>
      <c r="W24" s="2"/>
      <c r="X24" s="2"/>
      <c r="Y24" s="25"/>
      <c r="Z24" s="1"/>
      <c r="AA24" s="1"/>
    </row>
    <row r="25" spans="1:27" ht="20.149999999999999" customHeight="1">
      <c r="A25" s="361"/>
      <c r="B25" s="362"/>
      <c r="C25" s="362"/>
      <c r="D25" s="363"/>
      <c r="E25" s="267" t="s">
        <v>109</v>
      </c>
      <c r="F25" s="255"/>
      <c r="G25" s="255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8"/>
      <c r="U25" s="2"/>
      <c r="V25" s="2" t="s">
        <v>132</v>
      </c>
      <c r="W25" s="5"/>
      <c r="X25" s="5"/>
      <c r="Y25" s="26"/>
      <c r="Z25" s="6"/>
      <c r="AA25" s="6"/>
    </row>
    <row r="26" spans="1:27" s="6" customFormat="1" ht="20.149999999999999" customHeight="1">
      <c r="A26" s="352" t="s">
        <v>20</v>
      </c>
      <c r="B26" s="353"/>
      <c r="C26" s="353"/>
      <c r="D26" s="354"/>
      <c r="E26" s="140"/>
      <c r="F26" s="269" t="s">
        <v>110</v>
      </c>
      <c r="G26" s="269"/>
      <c r="H26" s="126"/>
      <c r="I26" s="269" t="s">
        <v>111</v>
      </c>
      <c r="J26" s="269"/>
      <c r="K26" s="126"/>
      <c r="L26" s="141" t="s">
        <v>112</v>
      </c>
      <c r="M26" s="126"/>
      <c r="N26" s="126"/>
      <c r="O26" s="126"/>
      <c r="P26" s="126"/>
      <c r="Q26" s="126"/>
      <c r="R26" s="126"/>
      <c r="S26" s="142"/>
      <c r="U26" s="5"/>
      <c r="V26" s="2" t="s">
        <v>139</v>
      </c>
      <c r="W26" s="5"/>
      <c r="X26" s="5"/>
      <c r="Y26" s="26"/>
    </row>
    <row r="27" spans="1:27" s="6" customFormat="1" ht="20.149999999999999" customHeight="1">
      <c r="A27" s="355"/>
      <c r="B27" s="356"/>
      <c r="C27" s="356"/>
      <c r="D27" s="357"/>
      <c r="E27" s="377" t="s">
        <v>114</v>
      </c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78"/>
      <c r="U27" s="5"/>
      <c r="V27" s="2" t="s">
        <v>142</v>
      </c>
      <c r="W27" s="32"/>
      <c r="X27" s="5"/>
      <c r="Y27" s="26"/>
    </row>
    <row r="28" spans="1:27" s="6" customFormat="1" ht="21.4" customHeight="1">
      <c r="A28" s="259" t="s">
        <v>115</v>
      </c>
      <c r="B28" s="260"/>
      <c r="C28" s="260"/>
      <c r="D28" s="261"/>
      <c r="E28" s="299"/>
      <c r="F28" s="241"/>
      <c r="G28" s="241"/>
      <c r="H28" s="241"/>
      <c r="I28" s="241"/>
      <c r="J28" s="241"/>
      <c r="K28" s="176"/>
      <c r="L28" s="176"/>
      <c r="M28" s="200" t="s">
        <v>116</v>
      </c>
      <c r="N28" s="241">
        <f>E28</f>
        <v>0</v>
      </c>
      <c r="O28" s="241"/>
      <c r="P28" s="241"/>
      <c r="Q28" s="241"/>
      <c r="R28" s="241"/>
      <c r="S28" s="242"/>
      <c r="U28" s="32"/>
      <c r="V28" s="2" t="s">
        <v>149</v>
      </c>
      <c r="W28" s="5"/>
      <c r="X28" s="2"/>
      <c r="Y28" s="25"/>
      <c r="Z28" s="1"/>
      <c r="AA28" s="1"/>
    </row>
    <row r="29" spans="1:27" ht="21.4" customHeight="1">
      <c r="A29" s="273" t="s">
        <v>117</v>
      </c>
      <c r="B29" s="274"/>
      <c r="C29" s="274"/>
      <c r="D29" s="275"/>
      <c r="E29" s="301"/>
      <c r="F29" s="302"/>
      <c r="G29" s="302"/>
      <c r="H29" s="127"/>
      <c r="I29" s="302"/>
      <c r="J29" s="302"/>
      <c r="K29" s="302"/>
      <c r="L29" s="175" t="s">
        <v>118</v>
      </c>
      <c r="M29" s="303" t="s">
        <v>119</v>
      </c>
      <c r="N29" s="303"/>
      <c r="O29" s="303"/>
      <c r="P29" s="304"/>
      <c r="Q29" s="304"/>
      <c r="R29" s="304"/>
      <c r="S29" s="305"/>
      <c r="U29" s="5"/>
      <c r="V29" s="2" t="s">
        <v>152</v>
      </c>
      <c r="W29" s="5"/>
    </row>
    <row r="30" spans="1:27" ht="21.4" customHeight="1">
      <c r="A30" s="276" t="s">
        <v>120</v>
      </c>
      <c r="B30" s="277"/>
      <c r="C30" s="277"/>
      <c r="D30" s="278"/>
      <c r="E30" s="126"/>
      <c r="F30" s="255" t="s">
        <v>121</v>
      </c>
      <c r="G30" s="255"/>
      <c r="H30" s="269"/>
      <c r="I30" s="269"/>
      <c r="J30" s="269"/>
      <c r="K30" s="127" t="s">
        <v>122</v>
      </c>
      <c r="L30" s="126"/>
      <c r="M30" s="300" t="s">
        <v>123</v>
      </c>
      <c r="N30" s="300"/>
      <c r="O30" s="241"/>
      <c r="P30" s="241"/>
      <c r="Q30" s="241"/>
      <c r="R30" s="241"/>
      <c r="S30" s="143" t="s">
        <v>122</v>
      </c>
      <c r="U30" s="5"/>
      <c r="V30" s="2" t="s">
        <v>160</v>
      </c>
      <c r="W30" s="2"/>
    </row>
    <row r="31" spans="1:27" ht="21.4" customHeight="1">
      <c r="A31" s="259" t="s">
        <v>125</v>
      </c>
      <c r="B31" s="260"/>
      <c r="C31" s="260"/>
      <c r="D31" s="261"/>
      <c r="E31" s="262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4"/>
      <c r="U31" s="5"/>
      <c r="V31" s="2" t="s">
        <v>162</v>
      </c>
      <c r="W31" s="2"/>
    </row>
    <row r="32" spans="1:27" ht="21.4" customHeight="1">
      <c r="A32" s="259" t="s">
        <v>126</v>
      </c>
      <c r="B32" s="260"/>
      <c r="C32" s="260"/>
      <c r="D32" s="261"/>
      <c r="E32" s="130" t="s">
        <v>127</v>
      </c>
      <c r="F32" s="265"/>
      <c r="G32" s="265"/>
      <c r="H32" s="265"/>
      <c r="I32" s="265"/>
      <c r="J32" s="265"/>
      <c r="K32" s="132" t="s">
        <v>128</v>
      </c>
      <c r="L32" s="265"/>
      <c r="M32" s="265"/>
      <c r="N32" s="265"/>
      <c r="O32" s="132" t="s">
        <v>129</v>
      </c>
      <c r="P32" s="265"/>
      <c r="Q32" s="265"/>
      <c r="R32" s="265"/>
      <c r="S32" s="266"/>
      <c r="U32" s="5"/>
      <c r="V32" s="2" t="s">
        <v>164</v>
      </c>
      <c r="W32" s="2"/>
    </row>
    <row r="33" spans="1:26" ht="20.149999999999999" customHeight="1">
      <c r="A33" s="259" t="s">
        <v>131</v>
      </c>
      <c r="B33" s="260"/>
      <c r="C33" s="260"/>
      <c r="D33" s="26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2"/>
      <c r="U33" s="2"/>
      <c r="V33" s="2" t="s">
        <v>260</v>
      </c>
      <c r="W33" s="2"/>
    </row>
    <row r="34" spans="1:26" ht="20.149999999999999" customHeight="1">
      <c r="A34" s="259"/>
      <c r="B34" s="260"/>
      <c r="C34" s="260"/>
      <c r="D34" s="26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2"/>
      <c r="U34" s="2"/>
      <c r="V34" s="2" t="s">
        <v>261</v>
      </c>
      <c r="W34" s="2"/>
    </row>
    <row r="35" spans="1:26" ht="20.149999999999999" customHeight="1">
      <c r="A35" s="259" t="s">
        <v>133</v>
      </c>
      <c r="B35" s="260"/>
      <c r="C35" s="260"/>
      <c r="D35" s="261"/>
      <c r="E35" s="144"/>
      <c r="F35" s="201" t="s">
        <v>134</v>
      </c>
      <c r="G35" s="125"/>
      <c r="H35" s="145"/>
      <c r="I35" s="125" t="s">
        <v>135</v>
      </c>
      <c r="J35" s="145"/>
      <c r="K35" s="125" t="s">
        <v>136</v>
      </c>
      <c r="L35" s="125"/>
      <c r="M35" s="125"/>
      <c r="N35" s="125"/>
      <c r="O35" s="125"/>
      <c r="P35" s="125"/>
      <c r="Q35" s="125"/>
      <c r="R35" s="125"/>
      <c r="S35" s="146"/>
      <c r="U35" s="2"/>
      <c r="V35" s="2" t="s">
        <v>262</v>
      </c>
      <c r="W35" s="2"/>
    </row>
    <row r="36" spans="1:26" ht="20.149999999999999" customHeight="1">
      <c r="A36" s="259" t="s">
        <v>137</v>
      </c>
      <c r="B36" s="260"/>
      <c r="C36" s="260"/>
      <c r="D36" s="261"/>
      <c r="E36" s="267" t="s">
        <v>138</v>
      </c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6"/>
      <c r="U36" s="2"/>
      <c r="V36" s="2" t="s">
        <v>263</v>
      </c>
      <c r="W36" s="2"/>
    </row>
    <row r="37" spans="1:26" ht="20.149999999999999" customHeight="1">
      <c r="A37" s="281" t="s">
        <v>140</v>
      </c>
      <c r="B37" s="282"/>
      <c r="C37" s="282"/>
      <c r="D37" s="283"/>
      <c r="E37" s="267" t="s">
        <v>141</v>
      </c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6"/>
      <c r="U37" s="2"/>
      <c r="V37" s="2" t="s">
        <v>264</v>
      </c>
      <c r="W37" s="2"/>
    </row>
    <row r="38" spans="1:26" ht="20.149999999999999" customHeight="1">
      <c r="A38" s="284"/>
      <c r="B38" s="285"/>
      <c r="C38" s="285"/>
      <c r="D38" s="286"/>
      <c r="E38" s="267" t="s">
        <v>143</v>
      </c>
      <c r="F38" s="255"/>
      <c r="G38" s="268"/>
      <c r="H38" s="147" t="s">
        <v>144</v>
      </c>
      <c r="I38" s="290" t="s">
        <v>145</v>
      </c>
      <c r="J38" s="290"/>
      <c r="K38" s="148"/>
      <c r="L38" s="291" t="e">
        <f>VLOOKUP(K38,X3:Y13,2,FALSE)</f>
        <v>#N/A</v>
      </c>
      <c r="M38" s="291"/>
      <c r="N38" s="147" t="s">
        <v>146</v>
      </c>
      <c r="O38" s="147" t="s">
        <v>147</v>
      </c>
      <c r="P38" s="291" t="e">
        <f>VLOOKUP(K38,X3:Z13,3,FALSE)</f>
        <v>#N/A</v>
      </c>
      <c r="Q38" s="291"/>
      <c r="R38" s="147" t="s">
        <v>148</v>
      </c>
      <c r="S38" s="149"/>
      <c r="U38" s="2"/>
      <c r="V38" s="2" t="s">
        <v>265</v>
      </c>
      <c r="W38" s="2"/>
    </row>
    <row r="39" spans="1:26" ht="20.149999999999999" customHeight="1">
      <c r="A39" s="284"/>
      <c r="B39" s="285"/>
      <c r="C39" s="285"/>
      <c r="D39" s="286"/>
      <c r="E39" s="257" t="s">
        <v>150</v>
      </c>
      <c r="F39" s="258"/>
      <c r="G39" s="270"/>
      <c r="H39" s="255" t="s">
        <v>151</v>
      </c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6"/>
      <c r="U39" s="2"/>
      <c r="V39" s="2" t="s">
        <v>266</v>
      </c>
      <c r="W39" s="2"/>
    </row>
    <row r="40" spans="1:26" ht="20.149999999999999" customHeight="1">
      <c r="A40" s="284"/>
      <c r="B40" s="285"/>
      <c r="C40" s="285"/>
      <c r="D40" s="286"/>
      <c r="E40" s="257" t="s">
        <v>153</v>
      </c>
      <c r="F40" s="258"/>
      <c r="G40" s="150"/>
      <c r="H40" s="255" t="s">
        <v>151</v>
      </c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6"/>
      <c r="U40" s="2"/>
      <c r="V40" s="2" t="s">
        <v>175</v>
      </c>
      <c r="W40" s="2"/>
    </row>
    <row r="41" spans="1:26" ht="20.149999999999999" customHeight="1">
      <c r="A41" s="284"/>
      <c r="B41" s="285"/>
      <c r="C41" s="285"/>
      <c r="D41" s="286"/>
      <c r="E41" s="257" t="s">
        <v>154</v>
      </c>
      <c r="F41" s="258"/>
      <c r="G41" s="270"/>
      <c r="H41" s="255" t="s">
        <v>151</v>
      </c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6"/>
      <c r="U41" s="2"/>
      <c r="V41" s="2" t="s">
        <v>267</v>
      </c>
      <c r="W41" s="2"/>
    </row>
    <row r="42" spans="1:26" ht="20.149999999999999" customHeight="1">
      <c r="A42" s="284"/>
      <c r="B42" s="285"/>
      <c r="C42" s="285"/>
      <c r="D42" s="286"/>
      <c r="E42" s="257" t="s">
        <v>155</v>
      </c>
      <c r="F42" s="258"/>
      <c r="G42" s="270"/>
      <c r="H42" s="255" t="s">
        <v>151</v>
      </c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6"/>
      <c r="U42" s="2"/>
      <c r="V42" s="2" t="s">
        <v>181</v>
      </c>
    </row>
    <row r="43" spans="1:26" ht="20.149999999999999" customHeight="1">
      <c r="A43" s="287"/>
      <c r="B43" s="288"/>
      <c r="C43" s="288"/>
      <c r="D43" s="289"/>
      <c r="E43" s="257" t="s">
        <v>156</v>
      </c>
      <c r="F43" s="258"/>
      <c r="G43" s="150"/>
      <c r="H43" s="255" t="s">
        <v>157</v>
      </c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6"/>
      <c r="V43" s="2" t="s">
        <v>184</v>
      </c>
    </row>
    <row r="44" spans="1:26" ht="20.149999999999999" customHeight="1">
      <c r="A44" s="259" t="s">
        <v>158</v>
      </c>
      <c r="B44" s="260"/>
      <c r="C44" s="260"/>
      <c r="D44" s="261"/>
      <c r="E44" s="267" t="s">
        <v>159</v>
      </c>
      <c r="F44" s="255"/>
      <c r="G44" s="255"/>
      <c r="H44" s="121"/>
      <c r="I44" s="255"/>
      <c r="J44" s="258"/>
      <c r="K44" s="258"/>
      <c r="L44" s="258"/>
      <c r="M44" s="258"/>
      <c r="N44" s="258"/>
      <c r="O44" s="258"/>
      <c r="P44" s="258"/>
      <c r="Q44" s="258"/>
      <c r="R44" s="258"/>
      <c r="S44" s="328"/>
      <c r="V44" s="2" t="s">
        <v>190</v>
      </c>
    </row>
    <row r="45" spans="1:26" ht="20.149999999999999" customHeight="1">
      <c r="A45" s="281" t="s">
        <v>161</v>
      </c>
      <c r="B45" s="329"/>
      <c r="C45" s="329"/>
      <c r="D45" s="330"/>
      <c r="E45" s="267" t="s">
        <v>159</v>
      </c>
      <c r="F45" s="255"/>
      <c r="G45" s="255"/>
      <c r="H45" s="151"/>
      <c r="I45" s="335"/>
      <c r="J45" s="336"/>
      <c r="K45" s="336"/>
      <c r="L45" s="336"/>
      <c r="M45" s="336"/>
      <c r="N45" s="336"/>
      <c r="O45" s="336"/>
      <c r="P45" s="336"/>
      <c r="Q45" s="336"/>
      <c r="R45" s="336"/>
      <c r="S45" s="337"/>
      <c r="V45" s="2" t="s">
        <v>268</v>
      </c>
    </row>
    <row r="46" spans="1:26" ht="20.149999999999999" customHeight="1">
      <c r="A46" s="281" t="s">
        <v>163</v>
      </c>
      <c r="B46" s="329"/>
      <c r="C46" s="329"/>
      <c r="D46" s="330"/>
      <c r="E46" s="339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7"/>
      <c r="V46" s="2" t="s">
        <v>269</v>
      </c>
      <c r="Y46" s="27"/>
    </row>
    <row r="47" spans="1:26" ht="20.149999999999999" customHeight="1">
      <c r="A47" s="294"/>
      <c r="B47" s="295"/>
      <c r="C47" s="295"/>
      <c r="D47" s="296"/>
      <c r="E47" s="340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2"/>
      <c r="V47" s="2" t="s">
        <v>201</v>
      </c>
      <c r="X47" s="35"/>
      <c r="Y47" s="73"/>
      <c r="Z47" s="73"/>
    </row>
    <row r="48" spans="1:26" ht="20.149999999999999" customHeight="1" thickBot="1">
      <c r="A48" s="346"/>
      <c r="B48" s="347"/>
      <c r="C48" s="347"/>
      <c r="D48" s="348"/>
      <c r="E48" s="343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5"/>
      <c r="V48" s="2" t="s">
        <v>270</v>
      </c>
      <c r="X48" s="35"/>
      <c r="Y48" s="73"/>
      <c r="Z48" s="73"/>
    </row>
    <row r="49" spans="1:26" ht="20.149999999999999" customHeight="1">
      <c r="A49" s="338" t="s">
        <v>165</v>
      </c>
      <c r="B49" s="338"/>
      <c r="C49" s="338"/>
      <c r="D49" s="338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V49" s="2" t="s">
        <v>271</v>
      </c>
      <c r="X49" s="35"/>
      <c r="Y49" s="73"/>
      <c r="Z49" s="73"/>
    </row>
    <row r="50" spans="1:26" ht="20.149999999999999" customHeight="1">
      <c r="A50" s="315" t="s">
        <v>166</v>
      </c>
      <c r="B50" s="333"/>
      <c r="C50" s="333"/>
      <c r="D50" s="334"/>
      <c r="E50" s="331"/>
      <c r="F50" s="332"/>
      <c r="G50" s="332"/>
      <c r="H50" s="72" t="s">
        <v>167</v>
      </c>
      <c r="I50" s="116"/>
      <c r="J50" s="152"/>
      <c r="K50" s="152"/>
      <c r="L50" s="152"/>
      <c r="M50" s="117" t="s">
        <v>26</v>
      </c>
      <c r="N50" s="249"/>
      <c r="O50" s="249"/>
      <c r="P50" s="249"/>
      <c r="Q50" s="249"/>
      <c r="R50" s="249"/>
      <c r="S50" s="318"/>
      <c r="V50" s="2" t="s">
        <v>272</v>
      </c>
      <c r="X50" s="35"/>
      <c r="Y50" s="73"/>
      <c r="Z50" s="73"/>
    </row>
    <row r="51" spans="1:26" ht="20.149999999999999" customHeight="1">
      <c r="A51" s="234" t="s">
        <v>168</v>
      </c>
      <c r="B51" s="235"/>
      <c r="C51" s="235"/>
      <c r="D51" s="236"/>
      <c r="E51" s="178" t="s">
        <v>275</v>
      </c>
      <c r="F51" s="179"/>
      <c r="G51" s="179"/>
      <c r="H51" s="180"/>
      <c r="I51" s="179"/>
      <c r="J51" s="180"/>
      <c r="K51" s="179"/>
      <c r="L51" s="179" t="s">
        <v>276</v>
      </c>
      <c r="M51" s="179"/>
      <c r="N51" s="179"/>
      <c r="O51" s="179"/>
      <c r="P51" s="179"/>
      <c r="Q51" s="179"/>
      <c r="R51" s="179"/>
      <c r="S51" s="181"/>
      <c r="V51" s="2" t="s">
        <v>272</v>
      </c>
      <c r="X51" s="35"/>
      <c r="Y51" s="36"/>
      <c r="Z51" s="36"/>
    </row>
    <row r="52" spans="1:26" ht="20.149999999999999" customHeight="1">
      <c r="A52" s="237"/>
      <c r="B52" s="238"/>
      <c r="C52" s="238"/>
      <c r="D52" s="239"/>
      <c r="E52" s="178" t="s">
        <v>278</v>
      </c>
      <c r="F52" s="179"/>
      <c r="G52" s="179"/>
      <c r="H52" s="180"/>
      <c r="I52" s="179"/>
      <c r="J52" s="180"/>
      <c r="K52" s="179"/>
      <c r="L52" s="179" t="s">
        <v>169</v>
      </c>
      <c r="M52" s="179"/>
      <c r="N52" s="179"/>
      <c r="O52" s="179"/>
      <c r="P52" s="179"/>
      <c r="Q52" s="179"/>
      <c r="R52" s="179"/>
      <c r="S52" s="181"/>
      <c r="V52" s="2" t="s">
        <v>273</v>
      </c>
      <c r="X52" s="35"/>
      <c r="Y52" s="36"/>
      <c r="Z52" s="36"/>
    </row>
    <row r="53" spans="1:26" ht="20.149999999999999" customHeight="1">
      <c r="A53" s="240"/>
      <c r="B53" s="238"/>
      <c r="C53" s="238"/>
      <c r="D53" s="239"/>
      <c r="E53" s="178" t="s">
        <v>170</v>
      </c>
      <c r="F53" s="179"/>
      <c r="G53" s="180"/>
      <c r="H53" s="207" t="s">
        <v>171</v>
      </c>
      <c r="I53" s="179"/>
      <c r="J53" s="179"/>
      <c r="K53" s="179" t="s">
        <v>277</v>
      </c>
      <c r="L53" s="179"/>
      <c r="M53" s="179"/>
      <c r="N53" s="179"/>
      <c r="O53" s="179"/>
      <c r="P53" s="179"/>
      <c r="Q53" s="202"/>
      <c r="R53" s="202"/>
      <c r="S53" s="203"/>
      <c r="V53" s="2" t="s">
        <v>274</v>
      </c>
      <c r="X53" s="35"/>
      <c r="Y53" s="73"/>
      <c r="Z53" s="73"/>
    </row>
    <row r="54" spans="1:26" ht="20.149999999999999" customHeight="1">
      <c r="A54" s="306" t="s">
        <v>172</v>
      </c>
      <c r="B54" s="307"/>
      <c r="C54" s="307"/>
      <c r="D54" s="308"/>
      <c r="E54" s="58" t="s">
        <v>173</v>
      </c>
      <c r="F54" s="4"/>
      <c r="G54" s="74"/>
      <c r="H54" s="48"/>
      <c r="I54" s="48"/>
      <c r="J54" s="48"/>
      <c r="K54" s="108"/>
      <c r="L54" s="48"/>
      <c r="M54" s="108"/>
      <c r="N54" s="324" t="s">
        <v>174</v>
      </c>
      <c r="O54" s="324"/>
      <c r="P54" s="324"/>
      <c r="Q54" s="324"/>
      <c r="R54" s="324"/>
      <c r="S54" s="325"/>
      <c r="V54" s="1"/>
      <c r="X54" s="35"/>
      <c r="Y54" s="73"/>
      <c r="Z54" s="73"/>
    </row>
    <row r="55" spans="1:26" ht="20.149999999999999" customHeight="1">
      <c r="A55" s="309"/>
      <c r="B55" s="310"/>
      <c r="C55" s="310"/>
      <c r="D55" s="311"/>
      <c r="E55" s="319">
        <f>A3</f>
        <v>0</v>
      </c>
      <c r="F55" s="326"/>
      <c r="G55" s="326"/>
      <c r="H55" s="326"/>
      <c r="I55" s="326"/>
      <c r="J55" s="33" t="s">
        <v>176</v>
      </c>
      <c r="K55" s="48"/>
      <c r="L55" s="74" t="s">
        <v>177</v>
      </c>
      <c r="M55" s="108"/>
      <c r="N55" s="324" t="s">
        <v>174</v>
      </c>
      <c r="O55" s="324"/>
      <c r="P55" s="324"/>
      <c r="Q55" s="324"/>
      <c r="R55" s="324"/>
      <c r="S55" s="325"/>
      <c r="V55" s="1"/>
      <c r="X55" s="35"/>
      <c r="Y55" s="73"/>
      <c r="Z55" s="73"/>
    </row>
    <row r="56" spans="1:26" ht="19.5" customHeight="1">
      <c r="A56" s="312"/>
      <c r="B56" s="313"/>
      <c r="C56" s="313"/>
      <c r="D56" s="314"/>
      <c r="E56" s="58" t="s">
        <v>178</v>
      </c>
      <c r="F56" s="4"/>
      <c r="G56" s="154" t="s">
        <v>179</v>
      </c>
      <c r="H56" s="48"/>
      <c r="I56" s="48"/>
      <c r="J56" s="48"/>
      <c r="K56" s="108"/>
      <c r="L56" s="48"/>
      <c r="M56" s="108"/>
      <c r="N56" s="324" t="s">
        <v>180</v>
      </c>
      <c r="O56" s="324"/>
      <c r="P56" s="324"/>
      <c r="Q56" s="324"/>
      <c r="R56" s="324"/>
      <c r="S56" s="325"/>
      <c r="V56" s="1"/>
      <c r="X56" s="35"/>
      <c r="Y56" s="35"/>
      <c r="Z56" s="36"/>
    </row>
    <row r="57" spans="1:26" ht="19.5" customHeight="1">
      <c r="A57" s="243" t="s">
        <v>182</v>
      </c>
      <c r="B57" s="244"/>
      <c r="C57" s="244"/>
      <c r="D57" s="245"/>
      <c r="E57" s="58" t="s">
        <v>183</v>
      </c>
      <c r="F57" s="4"/>
      <c r="G57" s="249"/>
      <c r="H57" s="249"/>
      <c r="I57" s="249"/>
      <c r="J57" s="249"/>
      <c r="K57" s="249"/>
      <c r="L57" s="249"/>
      <c r="M57" s="249"/>
      <c r="N57" s="249"/>
      <c r="O57" s="249"/>
      <c r="P57" s="197"/>
      <c r="Q57" s="197"/>
      <c r="R57" s="197"/>
      <c r="S57" s="198"/>
      <c r="X57" s="35"/>
      <c r="Y57" s="35"/>
      <c r="Z57" s="36"/>
    </row>
    <row r="58" spans="1:26" ht="20.149999999999999" customHeight="1">
      <c r="A58" s="246"/>
      <c r="B58" s="247"/>
      <c r="C58" s="247"/>
      <c r="D58" s="248"/>
      <c r="E58" s="153" t="s">
        <v>185</v>
      </c>
      <c r="F58" s="154"/>
      <c r="G58" s="250"/>
      <c r="H58" s="250"/>
      <c r="I58" s="250"/>
      <c r="J58" s="250"/>
      <c r="K58" s="250"/>
      <c r="L58" s="199" t="s">
        <v>186</v>
      </c>
      <c r="M58" s="322" t="s">
        <v>187</v>
      </c>
      <c r="N58" s="322"/>
      <c r="O58" s="322"/>
      <c r="P58" s="155" t="s">
        <v>188</v>
      </c>
      <c r="Q58" s="322" t="s">
        <v>189</v>
      </c>
      <c r="R58" s="322"/>
      <c r="S58" s="323"/>
      <c r="X58" s="35"/>
      <c r="Y58" s="35"/>
      <c r="Z58" s="36"/>
    </row>
    <row r="59" spans="1:26" ht="20.149999999999999" customHeight="1">
      <c r="A59" s="112" t="s">
        <v>191</v>
      </c>
      <c r="B59" s="171"/>
      <c r="C59" s="171"/>
      <c r="D59" s="172"/>
      <c r="E59" s="112" t="s">
        <v>192</v>
      </c>
      <c r="F59" s="113"/>
      <c r="G59" s="113"/>
      <c r="H59" s="196"/>
      <c r="I59" s="114" t="s">
        <v>193</v>
      </c>
      <c r="J59" s="115"/>
      <c r="K59" s="115" t="s">
        <v>118</v>
      </c>
      <c r="L59" s="94"/>
      <c r="M59" s="94" t="s">
        <v>194</v>
      </c>
      <c r="N59" s="182"/>
      <c r="O59" s="95" t="s">
        <v>195</v>
      </c>
      <c r="P59" s="183"/>
      <c r="Q59" s="96" t="s">
        <v>196</v>
      </c>
      <c r="R59" s="97"/>
      <c r="S59" s="109"/>
      <c r="X59" s="35"/>
      <c r="Y59" s="35"/>
      <c r="Z59" s="36"/>
    </row>
    <row r="60" spans="1:26" ht="19.5" customHeight="1">
      <c r="A60" s="315" t="s">
        <v>197</v>
      </c>
      <c r="B60" s="316"/>
      <c r="C60" s="316"/>
      <c r="D60" s="317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318"/>
      <c r="X60" s="1"/>
      <c r="Y60" s="1"/>
    </row>
    <row r="61" spans="1:26" ht="10" customHeight="1">
      <c r="A61" s="30"/>
      <c r="B61" s="34"/>
      <c r="C61" s="34"/>
      <c r="D61" s="34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26" ht="15" customHeight="1">
      <c r="A62" s="30"/>
      <c r="B62" s="34"/>
      <c r="C62" s="34"/>
      <c r="D62" s="34"/>
      <c r="E62" s="31"/>
      <c r="F62" s="31"/>
      <c r="G62" s="31"/>
      <c r="H62" s="31"/>
      <c r="I62" s="31"/>
      <c r="J62" s="31"/>
      <c r="K62" s="31"/>
      <c r="L62" s="44"/>
      <c r="M62" s="44"/>
      <c r="N62" s="321" t="s">
        <v>198</v>
      </c>
      <c r="O62" s="321"/>
      <c r="P62" s="319" t="s">
        <v>199</v>
      </c>
      <c r="Q62" s="320"/>
      <c r="R62" s="319" t="s">
        <v>200</v>
      </c>
      <c r="S62" s="320"/>
    </row>
    <row r="63" spans="1:26" ht="49.9" customHeight="1">
      <c r="A63" s="30"/>
      <c r="B63" s="34"/>
      <c r="C63" s="34"/>
      <c r="D63" s="34"/>
      <c r="E63" s="31"/>
      <c r="F63" s="31"/>
      <c r="G63" s="31"/>
      <c r="H63" s="31"/>
      <c r="I63" s="31"/>
      <c r="J63" s="31"/>
      <c r="K63" s="31"/>
      <c r="L63" s="44"/>
      <c r="M63" s="44"/>
      <c r="N63" s="321"/>
      <c r="O63" s="321"/>
      <c r="P63" s="319"/>
      <c r="Q63" s="320"/>
      <c r="R63" s="319"/>
      <c r="S63" s="320"/>
    </row>
    <row r="64" spans="1:26" ht="20.149999999999999" customHeight="1">
      <c r="A64" s="7"/>
      <c r="B64" s="7"/>
      <c r="C64" s="8"/>
      <c r="D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208"/>
      <c r="R64" s="9"/>
      <c r="S64" s="208" t="s">
        <v>202</v>
      </c>
      <c r="Y64" s="27"/>
    </row>
    <row r="65" spans="1:25" ht="20.149999999999999" customHeight="1">
      <c r="A65" s="8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25" ht="15" customHeight="1">
      <c r="A66" s="8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Y66" s="27"/>
    </row>
    <row r="67" spans="1:25" ht="15" customHeight="1">
      <c r="B67" s="10"/>
      <c r="X67" s="1"/>
      <c r="Y67" s="1"/>
    </row>
    <row r="68" spans="1:25" ht="15" customHeight="1">
      <c r="B68" s="10"/>
      <c r="Y68" s="27"/>
    </row>
    <row r="69" spans="1:25" ht="15" customHeight="1">
      <c r="Y69" s="27"/>
    </row>
    <row r="70" spans="1:25" ht="15" customHeight="1"/>
  </sheetData>
  <sheetProtection selectLockedCells="1"/>
  <mergeCells count="129">
    <mergeCell ref="K22:S22"/>
    <mergeCell ref="K4:O4"/>
    <mergeCell ref="Q4:S4"/>
    <mergeCell ref="F19:S19"/>
    <mergeCell ref="X1:Z1"/>
    <mergeCell ref="E20:F20"/>
    <mergeCell ref="H3:S3"/>
    <mergeCell ref="A1:S1"/>
    <mergeCell ref="A2:L2"/>
    <mergeCell ref="A3:G3"/>
    <mergeCell ref="K5:S5"/>
    <mergeCell ref="A14:D14"/>
    <mergeCell ref="E14:F14"/>
    <mergeCell ref="G14:S14"/>
    <mergeCell ref="G8:J8"/>
    <mergeCell ref="K8:N8"/>
    <mergeCell ref="E9:F9"/>
    <mergeCell ref="K9:N9"/>
    <mergeCell ref="E13:F13"/>
    <mergeCell ref="O8:S8"/>
    <mergeCell ref="O9:S9"/>
    <mergeCell ref="N18:P18"/>
    <mergeCell ref="A15:D15"/>
    <mergeCell ref="A12:D12"/>
    <mergeCell ref="A11:D11"/>
    <mergeCell ref="O10:S10"/>
    <mergeCell ref="H24:S24"/>
    <mergeCell ref="A16:D16"/>
    <mergeCell ref="A26:D27"/>
    <mergeCell ref="A17:D17"/>
    <mergeCell ref="A24:D25"/>
    <mergeCell ref="A8:D10"/>
    <mergeCell ref="A18:D19"/>
    <mergeCell ref="F18:H18"/>
    <mergeCell ref="J18:L18"/>
    <mergeCell ref="F26:G26"/>
    <mergeCell ref="E10:F10"/>
    <mergeCell ref="G10:J10"/>
    <mergeCell ref="K10:N10"/>
    <mergeCell ref="G9:J9"/>
    <mergeCell ref="F11:H11"/>
    <mergeCell ref="I11:S11"/>
    <mergeCell ref="E17:F17"/>
    <mergeCell ref="H13:S13"/>
    <mergeCell ref="A13:D13"/>
    <mergeCell ref="K15:L15"/>
    <mergeCell ref="E27:S27"/>
    <mergeCell ref="E24:G24"/>
    <mergeCell ref="N50:S50"/>
    <mergeCell ref="A45:D45"/>
    <mergeCell ref="E45:G45"/>
    <mergeCell ref="E50:G50"/>
    <mergeCell ref="A50:D50"/>
    <mergeCell ref="I45:S45"/>
    <mergeCell ref="A49:D49"/>
    <mergeCell ref="E46:S48"/>
    <mergeCell ref="A46:D48"/>
    <mergeCell ref="I29:K29"/>
    <mergeCell ref="M29:O29"/>
    <mergeCell ref="P29:S29"/>
    <mergeCell ref="A35:D35"/>
    <mergeCell ref="E39:G39"/>
    <mergeCell ref="A54:D56"/>
    <mergeCell ref="A60:D60"/>
    <mergeCell ref="E60:S60"/>
    <mergeCell ref="R63:S63"/>
    <mergeCell ref="R62:S62"/>
    <mergeCell ref="N62:O62"/>
    <mergeCell ref="P62:Q62"/>
    <mergeCell ref="N63:O63"/>
    <mergeCell ref="P63:Q63"/>
    <mergeCell ref="M58:O58"/>
    <mergeCell ref="Q58:S58"/>
    <mergeCell ref="N54:S54"/>
    <mergeCell ref="N55:S55"/>
    <mergeCell ref="N56:S56"/>
    <mergeCell ref="E55:I55"/>
    <mergeCell ref="E49:S49"/>
    <mergeCell ref="A44:D44"/>
    <mergeCell ref="E44:G44"/>
    <mergeCell ref="I44:S44"/>
    <mergeCell ref="A28:D28"/>
    <mergeCell ref="A29:D29"/>
    <mergeCell ref="A30:D30"/>
    <mergeCell ref="F30:G30"/>
    <mergeCell ref="H30:J30"/>
    <mergeCell ref="E12:F12"/>
    <mergeCell ref="H42:S42"/>
    <mergeCell ref="A37:D43"/>
    <mergeCell ref="H39:S39"/>
    <mergeCell ref="H43:S43"/>
    <mergeCell ref="I38:J38"/>
    <mergeCell ref="L38:M38"/>
    <mergeCell ref="P38:Q38"/>
    <mergeCell ref="E42:G42"/>
    <mergeCell ref="E40:F40"/>
    <mergeCell ref="G20:S20"/>
    <mergeCell ref="A21:D21"/>
    <mergeCell ref="A20:D20"/>
    <mergeCell ref="H25:S25"/>
    <mergeCell ref="E28:J28"/>
    <mergeCell ref="E25:G25"/>
    <mergeCell ref="M30:N30"/>
    <mergeCell ref="O30:R30"/>
    <mergeCell ref="E29:G29"/>
    <mergeCell ref="A51:D53"/>
    <mergeCell ref="N28:S28"/>
    <mergeCell ref="A57:D58"/>
    <mergeCell ref="G57:O57"/>
    <mergeCell ref="G58:K58"/>
    <mergeCell ref="A22:D22"/>
    <mergeCell ref="I22:J22"/>
    <mergeCell ref="H40:S40"/>
    <mergeCell ref="E43:F43"/>
    <mergeCell ref="A31:D31"/>
    <mergeCell ref="E31:S31"/>
    <mergeCell ref="A32:D32"/>
    <mergeCell ref="F32:J32"/>
    <mergeCell ref="L32:N32"/>
    <mergeCell ref="P32:S32"/>
    <mergeCell ref="E37:S37"/>
    <mergeCell ref="E36:S36"/>
    <mergeCell ref="E38:G38"/>
    <mergeCell ref="I26:J26"/>
    <mergeCell ref="E41:G41"/>
    <mergeCell ref="H41:S41"/>
    <mergeCell ref="A36:D36"/>
    <mergeCell ref="A33:D34"/>
    <mergeCell ref="E33:S34"/>
  </mergeCells>
  <phoneticPr fontId="4"/>
  <dataValidations count="15">
    <dataValidation showDropDown="1" showInputMessage="1" showErrorMessage="1" sqref="E27 H26:L26 E26:F26 L30 E15 G15 H44:I45 E44:E45 I15 E30" xr:uid="{00000000-0002-0000-0000-000000000000}"/>
    <dataValidation showInputMessage="1" showErrorMessage="1" sqref="H30:J30" xr:uid="{00000000-0002-0000-0000-000003000000}"/>
    <dataValidation type="list" allowBlank="1" showInputMessage="1" showErrorMessage="1" sqref="A3:G3" xr:uid="{4EDBC31D-3C9B-42BC-842B-2F5E71BAD669}">
      <formula1>$U$3:$U$8</formula1>
    </dataValidation>
    <dataValidation type="list" allowBlank="1" showInputMessage="1" showErrorMessage="1" sqref="K38" xr:uid="{00000000-0002-0000-0000-000001000000}">
      <formula1>$X$3:$X$13</formula1>
    </dataValidation>
    <dataValidation type="list" allowBlank="1" showInputMessage="1" showErrorMessage="1" sqref="F35" xr:uid="{57C28B43-78F5-475B-8013-53A702436974}">
      <formula1>"日／週,日／月"</formula1>
    </dataValidation>
    <dataValidation type="list" allowBlank="1" showInputMessage="1" showErrorMessage="1" sqref="E50" xr:uid="{78F5C8A5-9FF0-4443-A9A9-0DEEC6821353}">
      <formula1>"衣笠,BKC,BKC（アクロス）,OIC"</formula1>
    </dataValidation>
    <dataValidation type="list" allowBlank="1" showInputMessage="1" sqref="O30:R30" xr:uid="{00000000-0002-0000-0000-000004000000}">
      <formula1>$AA$3:$AA$15</formula1>
    </dataValidation>
    <dataValidation type="list" allowBlank="1" showInputMessage="1" showErrorMessage="1" sqref="E28:J28" xr:uid="{54B5F2E2-194A-4D4E-8D93-FFE8A6B6D3FC}">
      <formula1>$W$3:$W$5</formula1>
    </dataValidation>
    <dataValidation type="list" allowBlank="1" showInputMessage="1" sqref="N56:S56" xr:uid="{DF66052B-89DB-4002-982D-D46056E1BFFA}">
      <formula1>"　　　　　　年　　　　　　月　　　　　　日,2025年1月21日,2025年2月18日"</formula1>
    </dataValidation>
    <dataValidation type="list" allowBlank="1" showInputMessage="1" showErrorMessage="1" sqref="M29" xr:uid="{6DDF14EF-39B2-4E44-BC48-9656CDCA3C17}">
      <formula1>"1.条件変更開始月：,2.条件変更終了月："</formula1>
    </dataValidation>
    <dataValidation type="list" allowBlank="1" showInputMessage="1" showErrorMessage="1" sqref="E12:F12" xr:uid="{E30956AB-9469-4B71-8A97-7F31251BC658}">
      <formula1>"男,女,－"</formula1>
    </dataValidation>
    <dataValidation type="list" allowBlank="1" showInputMessage="1" sqref="G58" xr:uid="{95F2D94D-7AF5-4185-BFAB-A6A9ED3CF330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7:S57" xr:uid="{BE571345-CFEA-4CCA-AD9F-FACB07B66F04}">
      <formula1>"　　　　　　年　　　　　　月　　　　　　日,2023年2月17日"</formula1>
    </dataValidation>
    <dataValidation type="list" allowBlank="1" showInputMessage="1" sqref="H25:S25" xr:uid="{00000000-0002-0000-0000-000006000000}">
      <formula1>$V$3:$V$53</formula1>
    </dataValidation>
    <dataValidation type="list" allowBlank="1" showInputMessage="1" showErrorMessage="1" sqref="N28:S28" xr:uid="{A6C08A74-12B3-439B-8854-8DB3351D30A6}">
      <formula1>$W$3:$W$6</formula1>
    </dataValidation>
  </dataValidations>
  <printOptions horizontalCentered="1"/>
  <pageMargins left="0" right="0" top="0.48" bottom="0.19685039370078741" header="0.33" footer="0"/>
  <pageSetup paperSize="9" scale="65" orientation="portrait" horizontalDpi="300" verticalDpi="300" r:id="rId1"/>
  <headerFooter alignWithMargins="0">
    <oddHeader>&amp;L024-02</oddHeader>
  </headerFooter>
  <ignoredErrors>
    <ignoredError sqref="L38" evalError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127000</xdr:colOff>
                    <xdr:row>14</xdr:row>
                    <xdr:rowOff>31750</xdr:rowOff>
                  </from>
                  <to>
                    <xdr:col>6</xdr:col>
                    <xdr:colOff>381000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" name="Check Box 102">
              <controlPr defaultSize="0" autoFill="0" autoLine="0" autoPict="0">
                <anchor moveWithCells="1">
                  <from>
                    <xdr:col>4</xdr:col>
                    <xdr:colOff>146050</xdr:colOff>
                    <xdr:row>14</xdr:row>
                    <xdr:rowOff>50800</xdr:rowOff>
                  </from>
                  <to>
                    <xdr:col>4</xdr:col>
                    <xdr:colOff>400050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" name="Check Box 105">
              <controlPr defaultSize="0" autoFill="0" autoLine="0" autoPict="0">
                <anchor moveWithCells="1">
                  <from>
                    <xdr:col>4</xdr:col>
                    <xdr:colOff>266700</xdr:colOff>
                    <xdr:row>25</xdr:row>
                    <xdr:rowOff>19050</xdr:rowOff>
                  </from>
                  <to>
                    <xdr:col>5</xdr:col>
                    <xdr:colOff>69850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" name="Check Box 108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19050</xdr:rowOff>
                  </from>
                  <to>
                    <xdr:col>8</xdr:col>
                    <xdr:colOff>76200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Check Box 109">
              <controlPr defaultSize="0" autoFill="0" autoLine="0" autoPict="0">
                <anchor moveWithCells="1">
                  <from>
                    <xdr:col>10</xdr:col>
                    <xdr:colOff>266700</xdr:colOff>
                    <xdr:row>25</xdr:row>
                    <xdr:rowOff>31750</xdr:rowOff>
                  </from>
                  <to>
                    <xdr:col>11</xdr:col>
                    <xdr:colOff>69850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" name="Check Box 111">
              <controlPr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19050</xdr:rowOff>
                  </from>
                  <to>
                    <xdr:col>5</xdr:col>
                    <xdr:colOff>69850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" name="Check Box 112">
              <controlPr defaultSize="0" autoFill="0" autoLine="0" autoPict="0">
                <anchor moveWithCells="1">
                  <from>
                    <xdr:col>11</xdr:col>
                    <xdr:colOff>317500</xdr:colOff>
                    <xdr:row>29</xdr:row>
                    <xdr:rowOff>12700</xdr:rowOff>
                  </from>
                  <to>
                    <xdr:col>12</xdr:col>
                    <xdr:colOff>38100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" name="Check Box 161">
              <controlPr defaultSize="0" autoFill="0" autoLine="0" autoPict="0">
                <anchor moveWithCells="1">
                  <from>
                    <xdr:col>10</xdr:col>
                    <xdr:colOff>266700</xdr:colOff>
                    <xdr:row>25</xdr:row>
                    <xdr:rowOff>31750</xdr:rowOff>
                  </from>
                  <to>
                    <xdr:col>11</xdr:col>
                    <xdr:colOff>69850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" name="Check Box 216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0</xdr:rowOff>
                  </from>
                  <to>
                    <xdr:col>5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3" name="Check Box 224">
              <controlPr defaultSize="0" autoFill="0" autoLine="0" autoPict="0">
                <anchor moveWithCells="1">
                  <from>
                    <xdr:col>13</xdr:col>
                    <xdr:colOff>228600</xdr:colOff>
                    <xdr:row>58</xdr:row>
                    <xdr:rowOff>31750</xdr:rowOff>
                  </from>
                  <to>
                    <xdr:col>13</xdr:col>
                    <xdr:colOff>488950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4" name="Check Box 226">
              <controlPr defaultSize="0" autoFill="0" autoLine="0" autoPict="0">
                <anchor moveWithCells="1">
                  <from>
                    <xdr:col>15</xdr:col>
                    <xdr:colOff>228600</xdr:colOff>
                    <xdr:row>58</xdr:row>
                    <xdr:rowOff>19050</xdr:rowOff>
                  </from>
                  <to>
                    <xdr:col>15</xdr:col>
                    <xdr:colOff>488950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5" name="Check Box 261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0</xdr:rowOff>
                  </from>
                  <to>
                    <xdr:col>8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6" name="Check Box 263">
              <controlPr defaultSize="0" autoFill="0" autoLine="0" autoPict="0">
                <anchor moveWithCells="1">
                  <from>
                    <xdr:col>4</xdr:col>
                    <xdr:colOff>184150</xdr:colOff>
                    <xdr:row>21</xdr:row>
                    <xdr:rowOff>88900</xdr:rowOff>
                  </from>
                  <to>
                    <xdr:col>5</xdr:col>
                    <xdr:colOff>0</xdr:colOff>
                    <xdr:row>21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7" name="Check Box 264">
              <controlPr defaultSize="0" autoFill="0" autoLine="0" autoPict="0">
                <anchor moveWithCells="1">
                  <from>
                    <xdr:col>6</xdr:col>
                    <xdr:colOff>203200</xdr:colOff>
                    <xdr:row>21</xdr:row>
                    <xdr:rowOff>88900</xdr:rowOff>
                  </from>
                  <to>
                    <xdr:col>7</xdr:col>
                    <xdr:colOff>0</xdr:colOff>
                    <xdr:row>21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8" name="Check Box 275">
              <controlPr defaultSize="0" autoFill="0" autoLine="0" autoPict="0">
                <anchor mov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4</xdr:col>
                    <xdr:colOff>317500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9" name="Check Box 276">
              <controlPr defaultSize="0" autoFill="0" autoLine="0" autoPict="0">
                <anchor mov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4</xdr:col>
                    <xdr:colOff>317500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0" name="Check Box 277">
              <controlPr defaultSize="0" autoFill="0" autoLine="0" autoPict="0">
                <anchor moveWithCells="1">
                  <from>
                    <xdr:col>6</xdr:col>
                    <xdr:colOff>152400</xdr:colOff>
                    <xdr:row>52</xdr:row>
                    <xdr:rowOff>19050</xdr:rowOff>
                  </from>
                  <to>
                    <xdr:col>7</xdr:col>
                    <xdr:colOff>19050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1" name="Check Box 278">
              <controlPr defaultSize="0" autoFill="0" autoLine="0" autoPict="0">
                <anchor moveWithCells="1">
                  <from>
                    <xdr:col>9</xdr:col>
                    <xdr:colOff>228600</xdr:colOff>
                    <xdr:row>52</xdr:row>
                    <xdr:rowOff>19050</xdr:rowOff>
                  </from>
                  <to>
                    <xdr:col>10</xdr:col>
                    <xdr:colOff>76200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2" name="Check Box 280">
              <controlPr defaultSize="0" autoFill="0" autoLine="0" autoPict="0">
                <anchor mov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4</xdr:col>
                    <xdr:colOff>317500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" name="Check Box 281">
              <controlPr defaultSize="0" autoFill="0" autoLine="0" autoPict="0">
                <anchor mov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4</xdr:col>
                    <xdr:colOff>317500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4" name="Check Box 282">
              <controlPr defaultSize="0" autoFill="0" autoLine="0" autoPict="0">
                <anchor moveWithCells="1">
                  <from>
                    <xdr:col>10</xdr:col>
                    <xdr:colOff>228600</xdr:colOff>
                    <xdr:row>50</xdr:row>
                    <xdr:rowOff>50800</xdr:rowOff>
                  </from>
                  <to>
                    <xdr:col>11</xdr:col>
                    <xdr:colOff>19050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5" name="Check Box 283">
              <controlPr defaultSize="0" autoFill="0" autoLine="0" autoPict="0">
                <anchor moveWithCells="1">
                  <from>
                    <xdr:col>10</xdr:col>
                    <xdr:colOff>228600</xdr:colOff>
                    <xdr:row>51</xdr:row>
                    <xdr:rowOff>50800</xdr:rowOff>
                  </from>
                  <to>
                    <xdr:col>11</xdr:col>
                    <xdr:colOff>19050</xdr:colOff>
                    <xdr:row>51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7"/>
  <sheetViews>
    <sheetView topLeftCell="A23" zoomScaleNormal="100" zoomScaleSheetLayoutView="100" workbookViewId="0">
      <selection activeCell="W93" sqref="W93"/>
    </sheetView>
  </sheetViews>
  <sheetFormatPr defaultColWidth="9" defaultRowHeight="13" outlineLevelRow="1"/>
  <cols>
    <col min="1" max="18" width="6.6328125" style="11" customWidth="1"/>
    <col min="19" max="19" width="7.6328125" style="11" customWidth="1"/>
    <col min="20" max="20" width="2.6328125" style="11" customWidth="1"/>
    <col min="21" max="16384" width="9" style="11"/>
  </cols>
  <sheetData>
    <row r="1" spans="1:22" ht="24" thickBot="1">
      <c r="A1" s="389" t="s">
        <v>203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8"/>
    </row>
    <row r="2" spans="1:22" s="12" customFormat="1" ht="19.899999999999999" customHeight="1">
      <c r="A2" s="392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1" t="s">
        <v>2</v>
      </c>
      <c r="N2" s="169">
        <f>'客員研究教員 '!N2</f>
        <v>0</v>
      </c>
      <c r="O2" s="31" t="s">
        <v>3</v>
      </c>
      <c r="P2" s="169">
        <f>'客員研究教員 '!P2</f>
        <v>0</v>
      </c>
      <c r="Q2" s="31" t="s">
        <v>4</v>
      </c>
      <c r="R2" s="169">
        <f>'客員研究教員 '!R2</f>
        <v>0</v>
      </c>
      <c r="S2" s="157" t="s">
        <v>5</v>
      </c>
    </row>
    <row r="3" spans="1:22" s="12" customFormat="1" ht="19.899999999999999" customHeight="1">
      <c r="A3" s="499">
        <f>'客員研究教員 '!A3:G3</f>
        <v>0</v>
      </c>
      <c r="B3" s="500"/>
      <c r="C3" s="500"/>
      <c r="D3" s="500"/>
      <c r="E3" s="500"/>
      <c r="F3" s="500"/>
      <c r="G3" s="500"/>
      <c r="H3" s="387" t="s">
        <v>13</v>
      </c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8"/>
    </row>
    <row r="4" spans="1:22" s="12" customFormat="1" ht="19.899999999999999" customHeight="1">
      <c r="A4" s="164"/>
      <c r="B4" s="165"/>
      <c r="C4" s="165"/>
      <c r="D4" s="165"/>
      <c r="E4" s="165"/>
      <c r="F4" s="165"/>
      <c r="G4" s="165"/>
      <c r="H4" s="168" t="s">
        <v>18</v>
      </c>
      <c r="I4" s="173"/>
      <c r="J4" s="168" t="s">
        <v>19</v>
      </c>
      <c r="K4" s="472">
        <f>'客員研究教員 '!K4:O4</f>
        <v>0</v>
      </c>
      <c r="L4" s="472"/>
      <c r="M4" s="472"/>
      <c r="N4" s="472"/>
      <c r="O4" s="472"/>
      <c r="P4" s="168" t="s">
        <v>20</v>
      </c>
      <c r="Q4" s="472">
        <f>'客員研究教員 '!Q4:S4</f>
        <v>0</v>
      </c>
      <c r="R4" s="472"/>
      <c r="S4" s="473"/>
      <c r="U4" s="14"/>
      <c r="V4" s="14"/>
    </row>
    <row r="5" spans="1:22" s="12" customFormat="1" ht="19.899999999999999" customHeight="1" thickBot="1">
      <c r="A5" s="166"/>
      <c r="B5" s="167"/>
      <c r="C5" s="167"/>
      <c r="D5" s="167"/>
      <c r="E5" s="167"/>
      <c r="F5" s="167"/>
      <c r="G5" s="167"/>
      <c r="H5" s="168"/>
      <c r="I5" s="168"/>
      <c r="J5" s="170" t="s">
        <v>26</v>
      </c>
      <c r="K5" s="474">
        <f>'客員研究教員 '!K5:S5</f>
        <v>0</v>
      </c>
      <c r="L5" s="474"/>
      <c r="M5" s="474"/>
      <c r="N5" s="474"/>
      <c r="O5" s="474"/>
      <c r="P5" s="474"/>
      <c r="Q5" s="474"/>
      <c r="R5" s="474"/>
      <c r="S5" s="475"/>
      <c r="U5" s="14"/>
      <c r="V5" s="14"/>
    </row>
    <row r="6" spans="1:22" s="12" customFormat="1" ht="24.75" customHeight="1">
      <c r="A6" s="89" t="s">
        <v>204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74"/>
      <c r="U6" s="14"/>
      <c r="V6" s="14"/>
    </row>
    <row r="7" spans="1:22" s="100" customFormat="1" ht="24.75" customHeight="1">
      <c r="A7" s="98" t="s">
        <v>205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U7" s="101"/>
      <c r="V7" s="101"/>
    </row>
    <row r="8" spans="1:22" s="12" customFormat="1" ht="24.75" customHeight="1" thickBot="1">
      <c r="A8" s="501" t="s">
        <v>206</v>
      </c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</row>
    <row r="9" spans="1:22" ht="24.75" customHeight="1">
      <c r="A9" s="364" t="s">
        <v>41</v>
      </c>
      <c r="B9" s="365"/>
      <c r="C9" s="365"/>
      <c r="D9" s="366"/>
      <c r="E9" s="47"/>
      <c r="F9" s="66"/>
      <c r="G9" s="502" t="s">
        <v>42</v>
      </c>
      <c r="H9" s="503"/>
      <c r="I9" s="503"/>
      <c r="J9" s="504"/>
      <c r="K9" s="502" t="s">
        <v>43</v>
      </c>
      <c r="L9" s="465"/>
      <c r="M9" s="465"/>
      <c r="N9" s="505"/>
      <c r="O9" s="502" t="s">
        <v>44</v>
      </c>
      <c r="P9" s="465"/>
      <c r="Q9" s="465"/>
      <c r="R9" s="465"/>
      <c r="S9" s="508"/>
    </row>
    <row r="10" spans="1:22" ht="24.75" customHeight="1">
      <c r="A10" s="361"/>
      <c r="B10" s="362"/>
      <c r="C10" s="362"/>
      <c r="D10" s="363"/>
      <c r="E10" s="506" t="s">
        <v>49</v>
      </c>
      <c r="F10" s="507"/>
      <c r="G10" s="319">
        <f>'客員研究教員 '!G9:J9</f>
        <v>0</v>
      </c>
      <c r="H10" s="326"/>
      <c r="I10" s="326"/>
      <c r="J10" s="320"/>
      <c r="K10" s="319">
        <f>'客員研究教員 '!K9:N9</f>
        <v>0</v>
      </c>
      <c r="L10" s="326"/>
      <c r="M10" s="326"/>
      <c r="N10" s="320"/>
      <c r="O10" s="319">
        <f>'客員研究教員 '!O9:S9</f>
        <v>0</v>
      </c>
      <c r="P10" s="326"/>
      <c r="Q10" s="326"/>
      <c r="R10" s="326"/>
      <c r="S10" s="509"/>
    </row>
    <row r="11" spans="1:22" ht="24.75" customHeight="1">
      <c r="A11" s="259"/>
      <c r="B11" s="260"/>
      <c r="C11" s="260"/>
      <c r="D11" s="261"/>
      <c r="E11" s="506" t="s">
        <v>53</v>
      </c>
      <c r="F11" s="507"/>
      <c r="G11" s="319">
        <f>'客員研究教員 '!G10:J10</f>
        <v>0</v>
      </c>
      <c r="H11" s="326"/>
      <c r="I11" s="326"/>
      <c r="J11" s="320"/>
      <c r="K11" s="319">
        <f>'客員研究教員 '!K10:N10</f>
        <v>0</v>
      </c>
      <c r="L11" s="326"/>
      <c r="M11" s="326"/>
      <c r="N11" s="320"/>
      <c r="O11" s="319">
        <f>'客員研究教員 '!O10:S10</f>
        <v>0</v>
      </c>
      <c r="P11" s="326"/>
      <c r="Q11" s="326"/>
      <c r="R11" s="326"/>
      <c r="S11" s="509"/>
    </row>
    <row r="12" spans="1:22" ht="24.75" customHeight="1" thickBot="1">
      <c r="A12" s="469" t="s">
        <v>88</v>
      </c>
      <c r="B12" s="470"/>
      <c r="C12" s="470"/>
      <c r="D12" s="471"/>
      <c r="E12" s="479">
        <f>'客員研究教員 '!E17</f>
        <v>0</v>
      </c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1"/>
      <c r="V12" s="13"/>
    </row>
    <row r="13" spans="1:22" ht="24.75" customHeight="1">
      <c r="A13" s="493" t="s">
        <v>6</v>
      </c>
      <c r="B13" s="494"/>
      <c r="C13" s="494"/>
      <c r="D13" s="495"/>
      <c r="E13" s="482" t="s">
        <v>207</v>
      </c>
      <c r="F13" s="483"/>
      <c r="G13" s="483"/>
      <c r="H13" s="483">
        <f>'客員研究教員 '!H24</f>
        <v>0</v>
      </c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4"/>
    </row>
    <row r="14" spans="1:22" ht="24.75" customHeight="1">
      <c r="A14" s="496"/>
      <c r="B14" s="387"/>
      <c r="C14" s="387"/>
      <c r="D14" s="388"/>
      <c r="E14" s="486" t="s">
        <v>109</v>
      </c>
      <c r="F14" s="487"/>
      <c r="G14" s="487"/>
      <c r="H14" s="487">
        <f>'客員研究教員 '!H25:S25</f>
        <v>0</v>
      </c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8"/>
    </row>
    <row r="15" spans="1:22" ht="24.75" customHeight="1">
      <c r="A15" s="411" t="s">
        <v>76</v>
      </c>
      <c r="B15" s="412"/>
      <c r="C15" s="412"/>
      <c r="D15" s="413"/>
      <c r="E15" s="41"/>
      <c r="F15" s="41" t="s">
        <v>77</v>
      </c>
      <c r="G15" s="41"/>
      <c r="H15" s="41" t="s">
        <v>208</v>
      </c>
      <c r="I15" s="49">
        <f>'客員研究教員 '!I15</f>
        <v>0</v>
      </c>
      <c r="J15" s="4" t="s">
        <v>79</v>
      </c>
      <c r="K15" s="485" t="s">
        <v>80</v>
      </c>
      <c r="L15" s="485"/>
      <c r="M15" s="49">
        <v>5</v>
      </c>
      <c r="N15" s="72" t="s">
        <v>81</v>
      </c>
      <c r="O15" s="58" t="s">
        <v>82</v>
      </c>
      <c r="P15" s="4"/>
      <c r="Q15" s="4"/>
      <c r="R15" s="72"/>
      <c r="S15" s="194"/>
    </row>
    <row r="16" spans="1:22" ht="24.75" customHeight="1">
      <c r="A16" s="469" t="s">
        <v>20</v>
      </c>
      <c r="B16" s="470"/>
      <c r="C16" s="470"/>
      <c r="D16" s="471"/>
      <c r="E16" s="40"/>
      <c r="F16" s="425" t="s">
        <v>110</v>
      </c>
      <c r="G16" s="425"/>
      <c r="H16" s="41"/>
      <c r="I16" s="425" t="s">
        <v>111</v>
      </c>
      <c r="J16" s="425"/>
      <c r="K16" s="41"/>
      <c r="L16" s="195" t="s">
        <v>112</v>
      </c>
      <c r="M16" s="41"/>
      <c r="N16" s="41"/>
      <c r="O16" s="41"/>
      <c r="P16" s="41"/>
      <c r="Q16" s="41"/>
      <c r="R16" s="41"/>
      <c r="S16" s="51"/>
    </row>
    <row r="17" spans="1:19" ht="24.75" customHeight="1" thickBot="1">
      <c r="A17" s="476" t="s">
        <v>117</v>
      </c>
      <c r="B17" s="477"/>
      <c r="C17" s="477"/>
      <c r="D17" s="478"/>
      <c r="E17" s="489" t="str">
        <f>IF('客員研究教員 '!E29=0,"",'客員研究教員 '!E29)</f>
        <v/>
      </c>
      <c r="F17" s="490"/>
      <c r="G17" s="490"/>
      <c r="H17" s="53" t="s">
        <v>188</v>
      </c>
      <c r="I17" s="490" t="str">
        <f>IF('客員研究教員 '!I29=0,"",'客員研究教員 '!I29)</f>
        <v/>
      </c>
      <c r="J17" s="490"/>
      <c r="K17" s="490"/>
      <c r="L17" s="175" t="s">
        <v>118</v>
      </c>
      <c r="M17" s="491" t="str">
        <f>'客員研究教員 '!M29</f>
        <v>1.条件変更開始月：</v>
      </c>
      <c r="N17" s="491"/>
      <c r="O17" s="491"/>
      <c r="P17" s="490" t="str">
        <f>IF('客員研究教員 '!P29=0,"",'客員研究教員 '!P29)</f>
        <v/>
      </c>
      <c r="Q17" s="490"/>
      <c r="R17" s="490"/>
      <c r="S17" s="492"/>
    </row>
    <row r="18" spans="1:19" ht="24.75" customHeight="1">
      <c r="A18" s="67"/>
      <c r="B18" s="68"/>
      <c r="C18" s="68"/>
      <c r="D18" s="68"/>
      <c r="E18" s="69"/>
      <c r="F18" s="69"/>
      <c r="G18" s="69"/>
      <c r="H18" s="69"/>
      <c r="I18" s="69"/>
      <c r="J18" s="69"/>
      <c r="K18" s="70"/>
      <c r="L18" s="69"/>
      <c r="M18" s="69"/>
      <c r="N18" s="69"/>
      <c r="O18" s="69"/>
      <c r="P18" s="69"/>
      <c r="Q18" s="69"/>
      <c r="R18" s="69"/>
      <c r="S18" s="69"/>
    </row>
    <row r="19" spans="1:19" ht="25" customHeight="1" thickBot="1">
      <c r="A19" s="468" t="s">
        <v>209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</row>
    <row r="20" spans="1:19" ht="24.75" customHeight="1">
      <c r="A20" s="358" t="s">
        <v>210</v>
      </c>
      <c r="B20" s="359"/>
      <c r="C20" s="359"/>
      <c r="D20" s="360"/>
      <c r="E20" s="54"/>
      <c r="F20" s="55" t="s">
        <v>211</v>
      </c>
      <c r="G20" s="55"/>
      <c r="H20" s="56"/>
      <c r="I20" s="55" t="s">
        <v>212</v>
      </c>
      <c r="J20" s="55"/>
      <c r="K20" s="56"/>
      <c r="L20" s="55" t="s">
        <v>213</v>
      </c>
      <c r="M20" s="55"/>
      <c r="N20" s="56"/>
      <c r="O20" s="55" t="s">
        <v>214</v>
      </c>
      <c r="P20" s="416"/>
      <c r="Q20" s="416"/>
      <c r="R20" s="416"/>
      <c r="S20" s="57" t="s">
        <v>122</v>
      </c>
    </row>
    <row r="21" spans="1:19" ht="24.75" customHeight="1">
      <c r="A21" s="294"/>
      <c r="B21" s="295"/>
      <c r="C21" s="295"/>
      <c r="D21" s="296"/>
      <c r="E21" s="420" t="s">
        <v>215</v>
      </c>
      <c r="F21" s="421"/>
      <c r="G21" s="417"/>
      <c r="H21" s="417"/>
      <c r="I21" s="417"/>
      <c r="J21" s="417"/>
      <c r="K21" s="417"/>
      <c r="L21" s="417"/>
      <c r="M21" s="417"/>
      <c r="N21" s="417"/>
      <c r="O21" s="417"/>
      <c r="P21" s="418" t="s">
        <v>216</v>
      </c>
      <c r="Q21" s="418"/>
      <c r="R21" s="418"/>
      <c r="S21" s="419"/>
    </row>
    <row r="22" spans="1:19" ht="24.75" customHeight="1">
      <c r="A22" s="294"/>
      <c r="B22" s="295"/>
      <c r="C22" s="295"/>
      <c r="D22" s="296"/>
      <c r="E22" s="420" t="s">
        <v>217</v>
      </c>
      <c r="F22" s="421"/>
      <c r="G22" s="417"/>
      <c r="H22" s="417"/>
      <c r="I22" s="417"/>
      <c r="J22" s="417"/>
      <c r="K22" s="417"/>
      <c r="L22" s="417"/>
      <c r="M22" s="417"/>
      <c r="N22" s="417"/>
      <c r="O22" s="417"/>
      <c r="P22" s="418" t="s">
        <v>218</v>
      </c>
      <c r="Q22" s="418"/>
      <c r="R22" s="418"/>
      <c r="S22" s="419"/>
    </row>
    <row r="23" spans="1:19" ht="24.75" customHeight="1">
      <c r="A23" s="294"/>
      <c r="B23" s="295"/>
      <c r="C23" s="295"/>
      <c r="D23" s="296"/>
      <c r="E23" s="420" t="s">
        <v>219</v>
      </c>
      <c r="F23" s="421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22"/>
    </row>
    <row r="24" spans="1:19" ht="24.75" customHeight="1">
      <c r="A24" s="294"/>
      <c r="B24" s="295"/>
      <c r="C24" s="295"/>
      <c r="D24" s="296"/>
      <c r="E24" s="423" t="s">
        <v>220</v>
      </c>
      <c r="F24" s="424"/>
      <c r="G24" s="424"/>
      <c r="H24" s="424"/>
      <c r="I24" s="425"/>
      <c r="J24" s="425"/>
      <c r="K24" s="425"/>
      <c r="L24" s="425"/>
      <c r="M24" s="425"/>
      <c r="N24" s="58" t="s">
        <v>221</v>
      </c>
      <c r="O24" s="426"/>
      <c r="P24" s="426"/>
      <c r="Q24" s="426"/>
      <c r="R24" s="426"/>
      <c r="S24" s="427"/>
    </row>
    <row r="25" spans="1:19" ht="24.75" customHeight="1">
      <c r="A25" s="294"/>
      <c r="B25" s="295"/>
      <c r="C25" s="295"/>
      <c r="D25" s="296"/>
      <c r="E25" s="428" t="s">
        <v>222</v>
      </c>
      <c r="F25" s="429"/>
      <c r="G25" s="78"/>
      <c r="H25" s="205" t="s">
        <v>3</v>
      </c>
      <c r="I25" s="79"/>
      <c r="J25" s="204" t="s">
        <v>4</v>
      </c>
      <c r="K25" s="79"/>
      <c r="L25" s="204" t="s">
        <v>223</v>
      </c>
      <c r="M25" s="81" t="s">
        <v>188</v>
      </c>
      <c r="N25" s="42"/>
      <c r="O25" s="204" t="s">
        <v>3</v>
      </c>
      <c r="P25" s="43"/>
      <c r="Q25" s="15" t="s">
        <v>4</v>
      </c>
      <c r="R25" s="43"/>
      <c r="S25" s="16" t="s">
        <v>5</v>
      </c>
    </row>
    <row r="26" spans="1:19" ht="24.75" customHeight="1">
      <c r="A26" s="294"/>
      <c r="B26" s="295"/>
      <c r="C26" s="295"/>
      <c r="D26" s="296"/>
      <c r="E26" s="17"/>
      <c r="F26" s="18" t="s">
        <v>224</v>
      </c>
      <c r="G26" s="42"/>
      <c r="H26" s="204" t="s">
        <v>3</v>
      </c>
      <c r="I26" s="42"/>
      <c r="J26" s="4" t="s">
        <v>225</v>
      </c>
      <c r="K26" s="204" t="s">
        <v>122</v>
      </c>
      <c r="L26" s="204"/>
      <c r="M26" s="204"/>
      <c r="N26" s="15"/>
      <c r="O26" s="15"/>
      <c r="P26" s="15"/>
      <c r="Q26" s="15"/>
      <c r="R26" s="15"/>
      <c r="S26" s="16"/>
    </row>
    <row r="27" spans="1:19" ht="24.75" customHeight="1">
      <c r="A27" s="294"/>
      <c r="B27" s="295"/>
      <c r="C27" s="295"/>
      <c r="D27" s="296"/>
      <c r="E27" s="102" t="s">
        <v>226</v>
      </c>
      <c r="F27" s="103"/>
      <c r="G27" s="104"/>
      <c r="H27" s="430"/>
      <c r="I27" s="430"/>
      <c r="J27" s="430"/>
      <c r="K27" s="105" t="s">
        <v>227</v>
      </c>
      <c r="L27" s="106"/>
      <c r="M27" s="105"/>
      <c r="N27" s="90"/>
      <c r="O27" s="107" t="s">
        <v>228</v>
      </c>
      <c r="P27" s="431"/>
      <c r="Q27" s="431"/>
      <c r="R27" s="431"/>
      <c r="S27" s="91" t="s">
        <v>146</v>
      </c>
    </row>
    <row r="28" spans="1:19" ht="24.75" customHeight="1">
      <c r="A28" s="294"/>
      <c r="B28" s="295"/>
      <c r="C28" s="295"/>
      <c r="D28" s="296"/>
      <c r="E28" s="432" t="s">
        <v>282</v>
      </c>
      <c r="F28" s="433"/>
      <c r="G28" s="433"/>
      <c r="H28" s="433"/>
      <c r="I28" s="433"/>
      <c r="J28" s="209"/>
      <c r="K28" s="210" t="s">
        <v>280</v>
      </c>
      <c r="L28" s="211"/>
      <c r="M28" s="211"/>
      <c r="N28" s="211"/>
      <c r="O28" s="211"/>
      <c r="P28" s="211"/>
      <c r="Q28" s="211"/>
      <c r="R28" s="211"/>
      <c r="S28" s="212"/>
    </row>
    <row r="29" spans="1:19" ht="24.75" customHeight="1">
      <c r="A29" s="294"/>
      <c r="B29" s="295"/>
      <c r="C29" s="295"/>
      <c r="D29" s="296"/>
      <c r="E29" s="434" t="s">
        <v>229</v>
      </c>
      <c r="F29" s="435"/>
      <c r="G29" s="82" t="s">
        <v>230</v>
      </c>
      <c r="H29" s="80" t="s">
        <v>118</v>
      </c>
      <c r="I29" s="80" t="s">
        <v>231</v>
      </c>
      <c r="J29" s="83"/>
      <c r="K29" s="83" t="s">
        <v>3</v>
      </c>
      <c r="L29" s="84"/>
      <c r="M29" s="85" t="s">
        <v>232</v>
      </c>
      <c r="N29" s="86" t="s">
        <v>233</v>
      </c>
      <c r="O29" s="87"/>
      <c r="P29" s="83"/>
      <c r="Q29" s="83" t="s">
        <v>3</v>
      </c>
      <c r="R29" s="84"/>
      <c r="S29" s="213" t="s">
        <v>4</v>
      </c>
    </row>
    <row r="30" spans="1:19" ht="24.75" customHeight="1">
      <c r="A30" s="294"/>
      <c r="B30" s="295"/>
      <c r="C30" s="295"/>
      <c r="D30" s="296"/>
      <c r="E30" s="414" t="s">
        <v>234</v>
      </c>
      <c r="F30" s="415"/>
      <c r="G30" s="214"/>
      <c r="H30" s="215" t="s">
        <v>235</v>
      </c>
      <c r="I30" s="216" t="s">
        <v>118</v>
      </c>
      <c r="J30" s="217"/>
      <c r="K30" s="218" t="s">
        <v>236</v>
      </c>
      <c r="L30" s="415" t="s">
        <v>237</v>
      </c>
      <c r="M30" s="415"/>
      <c r="N30" s="219"/>
      <c r="O30" s="220" t="s">
        <v>238</v>
      </c>
      <c r="P30" s="221"/>
      <c r="Q30" s="222"/>
      <c r="R30" s="223"/>
      <c r="S30" s="224"/>
    </row>
    <row r="31" spans="1:19" ht="24.75" customHeight="1">
      <c r="A31" s="294"/>
      <c r="B31" s="295"/>
      <c r="C31" s="295"/>
      <c r="D31" s="296"/>
      <c r="E31" s="225" t="s">
        <v>281</v>
      </c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7"/>
    </row>
    <row r="32" spans="1:19" ht="24.75" customHeight="1" thickBot="1">
      <c r="A32" s="346"/>
      <c r="B32" s="347"/>
      <c r="C32" s="347"/>
      <c r="D32" s="348"/>
      <c r="E32" s="228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30"/>
    </row>
    <row r="33" spans="1:19" ht="24" customHeight="1" thickBot="1">
      <c r="A33" s="444" t="s">
        <v>239</v>
      </c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</row>
    <row r="34" spans="1:19" ht="24.75" hidden="1" customHeight="1" outlineLevel="1">
      <c r="A34" s="358" t="s">
        <v>240</v>
      </c>
      <c r="B34" s="359"/>
      <c r="C34" s="359"/>
      <c r="D34" s="360"/>
      <c r="E34" s="54"/>
      <c r="F34" s="55" t="s">
        <v>211</v>
      </c>
      <c r="G34" s="55"/>
      <c r="H34" s="56"/>
      <c r="I34" s="55" t="s">
        <v>212</v>
      </c>
      <c r="J34" s="55"/>
      <c r="K34" s="56"/>
      <c r="L34" s="55" t="s">
        <v>213</v>
      </c>
      <c r="M34" s="55"/>
      <c r="N34" s="56"/>
      <c r="O34" s="55" t="s">
        <v>214</v>
      </c>
      <c r="P34" s="416"/>
      <c r="Q34" s="416"/>
      <c r="R34" s="416"/>
      <c r="S34" s="57" t="s">
        <v>122</v>
      </c>
    </row>
    <row r="35" spans="1:19" ht="24.75" hidden="1" customHeight="1" outlineLevel="1">
      <c r="A35" s="294"/>
      <c r="B35" s="295"/>
      <c r="C35" s="295"/>
      <c r="D35" s="296"/>
      <c r="E35" s="420" t="s">
        <v>215</v>
      </c>
      <c r="F35" s="421"/>
      <c r="G35" s="417"/>
      <c r="H35" s="417"/>
      <c r="I35" s="417"/>
      <c r="J35" s="417"/>
      <c r="K35" s="417"/>
      <c r="L35" s="417"/>
      <c r="M35" s="417"/>
      <c r="N35" s="417"/>
      <c r="O35" s="417"/>
      <c r="P35" s="418" t="s">
        <v>216</v>
      </c>
      <c r="Q35" s="418"/>
      <c r="R35" s="418"/>
      <c r="S35" s="419"/>
    </row>
    <row r="36" spans="1:19" ht="24.75" hidden="1" customHeight="1" outlineLevel="1">
      <c r="A36" s="294"/>
      <c r="B36" s="295"/>
      <c r="C36" s="295"/>
      <c r="D36" s="296"/>
      <c r="E36" s="420" t="s">
        <v>217</v>
      </c>
      <c r="F36" s="421"/>
      <c r="G36" s="417"/>
      <c r="H36" s="417"/>
      <c r="I36" s="417"/>
      <c r="J36" s="417"/>
      <c r="K36" s="417"/>
      <c r="L36" s="417"/>
      <c r="M36" s="417"/>
      <c r="N36" s="417"/>
      <c r="O36" s="417"/>
      <c r="P36" s="418" t="s">
        <v>218</v>
      </c>
      <c r="Q36" s="418"/>
      <c r="R36" s="418"/>
      <c r="S36" s="419"/>
    </row>
    <row r="37" spans="1:19" ht="24.75" hidden="1" customHeight="1" outlineLevel="1">
      <c r="A37" s="294"/>
      <c r="B37" s="295"/>
      <c r="C37" s="295"/>
      <c r="D37" s="296"/>
      <c r="E37" s="420" t="s">
        <v>219</v>
      </c>
      <c r="F37" s="421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22"/>
    </row>
    <row r="38" spans="1:19" ht="24.75" hidden="1" customHeight="1" outlineLevel="1">
      <c r="A38" s="294"/>
      <c r="B38" s="295"/>
      <c r="C38" s="295"/>
      <c r="D38" s="296"/>
      <c r="E38" s="423" t="s">
        <v>220</v>
      </c>
      <c r="F38" s="424"/>
      <c r="G38" s="424"/>
      <c r="H38" s="424"/>
      <c r="I38" s="425"/>
      <c r="J38" s="425"/>
      <c r="K38" s="425"/>
      <c r="L38" s="425"/>
      <c r="M38" s="425"/>
      <c r="N38" s="58" t="s">
        <v>221</v>
      </c>
      <c r="O38" s="426"/>
      <c r="P38" s="426"/>
      <c r="Q38" s="426"/>
      <c r="R38" s="426"/>
      <c r="S38" s="427"/>
    </row>
    <row r="39" spans="1:19" ht="24.75" hidden="1" customHeight="1" outlineLevel="1">
      <c r="A39" s="294"/>
      <c r="B39" s="295"/>
      <c r="C39" s="295"/>
      <c r="D39" s="296"/>
      <c r="E39" s="428" t="s">
        <v>222</v>
      </c>
      <c r="F39" s="429"/>
      <c r="G39" s="78"/>
      <c r="H39" s="205" t="s">
        <v>3</v>
      </c>
      <c r="I39" s="79"/>
      <c r="J39" s="204" t="s">
        <v>4</v>
      </c>
      <c r="K39" s="79"/>
      <c r="L39" s="204" t="s">
        <v>223</v>
      </c>
      <c r="M39" s="81" t="s">
        <v>188</v>
      </c>
      <c r="N39" s="42"/>
      <c r="O39" s="204" t="s">
        <v>3</v>
      </c>
      <c r="P39" s="43"/>
      <c r="Q39" s="15" t="s">
        <v>4</v>
      </c>
      <c r="R39" s="43"/>
      <c r="S39" s="16" t="s">
        <v>5</v>
      </c>
    </row>
    <row r="40" spans="1:19" ht="24.75" hidden="1" customHeight="1" outlineLevel="1">
      <c r="A40" s="294"/>
      <c r="B40" s="295"/>
      <c r="C40" s="295"/>
      <c r="D40" s="296"/>
      <c r="E40" s="17"/>
      <c r="F40" s="18" t="s">
        <v>224</v>
      </c>
      <c r="G40" s="42"/>
      <c r="H40" s="204" t="s">
        <v>3</v>
      </c>
      <c r="I40" s="42"/>
      <c r="J40" s="4" t="s">
        <v>225</v>
      </c>
      <c r="K40" s="204" t="s">
        <v>122</v>
      </c>
      <c r="L40" s="204"/>
      <c r="M40" s="204"/>
      <c r="N40" s="15"/>
      <c r="O40" s="15"/>
      <c r="P40" s="15"/>
      <c r="Q40" s="15"/>
      <c r="R40" s="15"/>
      <c r="S40" s="16"/>
    </row>
    <row r="41" spans="1:19" ht="24.75" hidden="1" customHeight="1" outlineLevel="1">
      <c r="A41" s="294"/>
      <c r="B41" s="295"/>
      <c r="C41" s="295"/>
      <c r="D41" s="296"/>
      <c r="E41" s="102" t="s">
        <v>226</v>
      </c>
      <c r="F41" s="103"/>
      <c r="G41" s="104"/>
      <c r="H41" s="430"/>
      <c r="I41" s="430"/>
      <c r="J41" s="430"/>
      <c r="K41" s="105" t="s">
        <v>227</v>
      </c>
      <c r="L41" s="106"/>
      <c r="M41" s="105"/>
      <c r="N41" s="90"/>
      <c r="O41" s="107" t="s">
        <v>228</v>
      </c>
      <c r="P41" s="431"/>
      <c r="Q41" s="431"/>
      <c r="R41" s="431"/>
      <c r="S41" s="91" t="s">
        <v>146</v>
      </c>
    </row>
    <row r="42" spans="1:19" ht="24.75" hidden="1" customHeight="1" outlineLevel="1">
      <c r="A42" s="294"/>
      <c r="B42" s="295"/>
      <c r="C42" s="295"/>
      <c r="D42" s="296"/>
      <c r="E42" s="432" t="s">
        <v>279</v>
      </c>
      <c r="F42" s="433"/>
      <c r="G42" s="433"/>
      <c r="H42" s="433"/>
      <c r="I42" s="433"/>
      <c r="J42" s="209"/>
      <c r="K42" s="210" t="s">
        <v>280</v>
      </c>
      <c r="L42" s="211"/>
      <c r="M42" s="211"/>
      <c r="N42" s="211"/>
      <c r="O42" s="211"/>
      <c r="P42" s="211"/>
      <c r="Q42" s="211"/>
      <c r="R42" s="211"/>
      <c r="S42" s="212"/>
    </row>
    <row r="43" spans="1:19" ht="24.75" hidden="1" customHeight="1" outlineLevel="1">
      <c r="A43" s="294"/>
      <c r="B43" s="295"/>
      <c r="C43" s="295"/>
      <c r="D43" s="296"/>
      <c r="E43" s="434" t="s">
        <v>229</v>
      </c>
      <c r="F43" s="435"/>
      <c r="G43" s="82" t="s">
        <v>230</v>
      </c>
      <c r="H43" s="80" t="s">
        <v>118</v>
      </c>
      <c r="I43" s="80" t="s">
        <v>231</v>
      </c>
      <c r="J43" s="83"/>
      <c r="K43" s="83" t="s">
        <v>3</v>
      </c>
      <c r="L43" s="84"/>
      <c r="M43" s="85" t="s">
        <v>232</v>
      </c>
      <c r="N43" s="86" t="s">
        <v>233</v>
      </c>
      <c r="O43" s="87"/>
      <c r="P43" s="83"/>
      <c r="Q43" s="83" t="s">
        <v>3</v>
      </c>
      <c r="R43" s="84"/>
      <c r="S43" s="213" t="s">
        <v>4</v>
      </c>
    </row>
    <row r="44" spans="1:19" ht="24.75" hidden="1" customHeight="1" outlineLevel="1">
      <c r="A44" s="294"/>
      <c r="B44" s="295"/>
      <c r="C44" s="295"/>
      <c r="D44" s="296"/>
      <c r="E44" s="414" t="s">
        <v>234</v>
      </c>
      <c r="F44" s="415"/>
      <c r="G44" s="214"/>
      <c r="H44" s="215" t="s">
        <v>235</v>
      </c>
      <c r="I44" s="216" t="s">
        <v>118</v>
      </c>
      <c r="J44" s="217"/>
      <c r="K44" s="218" t="s">
        <v>236</v>
      </c>
      <c r="L44" s="415" t="s">
        <v>237</v>
      </c>
      <c r="M44" s="415"/>
      <c r="N44" s="219"/>
      <c r="O44" s="220" t="s">
        <v>238</v>
      </c>
      <c r="P44" s="221"/>
      <c r="Q44" s="222"/>
      <c r="R44" s="223"/>
      <c r="S44" s="224"/>
    </row>
    <row r="45" spans="1:19" ht="24.75" hidden="1" customHeight="1" outlineLevel="1">
      <c r="A45" s="294"/>
      <c r="B45" s="295"/>
      <c r="C45" s="295"/>
      <c r="D45" s="296"/>
      <c r="E45" s="225" t="s">
        <v>281</v>
      </c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7"/>
    </row>
    <row r="46" spans="1:19" ht="24.75" hidden="1" customHeight="1" outlineLevel="1" thickBot="1">
      <c r="A46" s="346"/>
      <c r="B46" s="347"/>
      <c r="C46" s="347"/>
      <c r="D46" s="348"/>
      <c r="E46" s="228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30"/>
    </row>
    <row r="47" spans="1:19" ht="24" customHeight="1" collapsed="1" thickBot="1">
      <c r="A47" s="444" t="s">
        <v>241</v>
      </c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Q47" s="444"/>
      <c r="R47" s="444"/>
      <c r="S47" s="444"/>
    </row>
    <row r="48" spans="1:19" ht="24.75" hidden="1" customHeight="1" outlineLevel="1">
      <c r="A48" s="358" t="s">
        <v>242</v>
      </c>
      <c r="B48" s="359"/>
      <c r="C48" s="359"/>
      <c r="D48" s="360"/>
      <c r="E48" s="54"/>
      <c r="F48" s="55" t="s">
        <v>211</v>
      </c>
      <c r="G48" s="55"/>
      <c r="H48" s="56"/>
      <c r="I48" s="55" t="s">
        <v>212</v>
      </c>
      <c r="J48" s="55"/>
      <c r="K48" s="56"/>
      <c r="L48" s="55" t="s">
        <v>213</v>
      </c>
      <c r="M48" s="55"/>
      <c r="N48" s="56"/>
      <c r="O48" s="55" t="s">
        <v>214</v>
      </c>
      <c r="P48" s="416"/>
      <c r="Q48" s="416"/>
      <c r="R48" s="416"/>
      <c r="S48" s="57" t="s">
        <v>122</v>
      </c>
    </row>
    <row r="49" spans="1:19" ht="24.75" hidden="1" customHeight="1" outlineLevel="1">
      <c r="A49" s="294"/>
      <c r="B49" s="295"/>
      <c r="C49" s="295"/>
      <c r="D49" s="296"/>
      <c r="E49" s="420" t="s">
        <v>215</v>
      </c>
      <c r="F49" s="421"/>
      <c r="G49" s="417"/>
      <c r="H49" s="417"/>
      <c r="I49" s="417"/>
      <c r="J49" s="417"/>
      <c r="K49" s="417"/>
      <c r="L49" s="417"/>
      <c r="M49" s="417"/>
      <c r="N49" s="417"/>
      <c r="O49" s="417"/>
      <c r="P49" s="418" t="s">
        <v>216</v>
      </c>
      <c r="Q49" s="418"/>
      <c r="R49" s="418"/>
      <c r="S49" s="419"/>
    </row>
    <row r="50" spans="1:19" ht="24.75" hidden="1" customHeight="1" outlineLevel="1">
      <c r="A50" s="294"/>
      <c r="B50" s="295"/>
      <c r="C50" s="295"/>
      <c r="D50" s="296"/>
      <c r="E50" s="420" t="s">
        <v>217</v>
      </c>
      <c r="F50" s="421"/>
      <c r="G50" s="417"/>
      <c r="H50" s="417"/>
      <c r="I50" s="417"/>
      <c r="J50" s="417"/>
      <c r="K50" s="417"/>
      <c r="L50" s="417"/>
      <c r="M50" s="417"/>
      <c r="N50" s="417"/>
      <c r="O50" s="417"/>
      <c r="P50" s="418" t="s">
        <v>218</v>
      </c>
      <c r="Q50" s="418"/>
      <c r="R50" s="418"/>
      <c r="S50" s="419"/>
    </row>
    <row r="51" spans="1:19" ht="24.75" hidden="1" customHeight="1" outlineLevel="1">
      <c r="A51" s="294"/>
      <c r="B51" s="295"/>
      <c r="C51" s="295"/>
      <c r="D51" s="296"/>
      <c r="E51" s="420" t="s">
        <v>219</v>
      </c>
      <c r="F51" s="421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22"/>
    </row>
    <row r="52" spans="1:19" ht="24.75" hidden="1" customHeight="1" outlineLevel="1">
      <c r="A52" s="294"/>
      <c r="B52" s="295"/>
      <c r="C52" s="295"/>
      <c r="D52" s="296"/>
      <c r="E52" s="423" t="s">
        <v>220</v>
      </c>
      <c r="F52" s="424"/>
      <c r="G52" s="424"/>
      <c r="H52" s="424"/>
      <c r="I52" s="425"/>
      <c r="J52" s="425"/>
      <c r="K52" s="425"/>
      <c r="L52" s="425"/>
      <c r="M52" s="425"/>
      <c r="N52" s="58" t="s">
        <v>221</v>
      </c>
      <c r="O52" s="426"/>
      <c r="P52" s="426"/>
      <c r="Q52" s="426"/>
      <c r="R52" s="426"/>
      <c r="S52" s="427"/>
    </row>
    <row r="53" spans="1:19" ht="24.75" hidden="1" customHeight="1" outlineLevel="1">
      <c r="A53" s="294"/>
      <c r="B53" s="295"/>
      <c r="C53" s="295"/>
      <c r="D53" s="296"/>
      <c r="E53" s="428" t="s">
        <v>222</v>
      </c>
      <c r="F53" s="429"/>
      <c r="G53" s="78"/>
      <c r="H53" s="205" t="s">
        <v>3</v>
      </c>
      <c r="I53" s="79"/>
      <c r="J53" s="204" t="s">
        <v>4</v>
      </c>
      <c r="K53" s="79"/>
      <c r="L53" s="204" t="s">
        <v>223</v>
      </c>
      <c r="M53" s="81" t="s">
        <v>188</v>
      </c>
      <c r="N53" s="42"/>
      <c r="O53" s="204" t="s">
        <v>3</v>
      </c>
      <c r="P53" s="43"/>
      <c r="Q53" s="15" t="s">
        <v>4</v>
      </c>
      <c r="R53" s="43"/>
      <c r="S53" s="16" t="s">
        <v>5</v>
      </c>
    </row>
    <row r="54" spans="1:19" ht="24.75" hidden="1" customHeight="1" outlineLevel="1">
      <c r="A54" s="294"/>
      <c r="B54" s="295"/>
      <c r="C54" s="295"/>
      <c r="D54" s="296"/>
      <c r="E54" s="17"/>
      <c r="F54" s="18" t="s">
        <v>224</v>
      </c>
      <c r="G54" s="42"/>
      <c r="H54" s="204" t="s">
        <v>3</v>
      </c>
      <c r="I54" s="42"/>
      <c r="J54" s="4" t="s">
        <v>225</v>
      </c>
      <c r="K54" s="204" t="s">
        <v>122</v>
      </c>
      <c r="L54" s="204"/>
      <c r="M54" s="204"/>
      <c r="N54" s="15"/>
      <c r="O54" s="15"/>
      <c r="P54" s="15"/>
      <c r="Q54" s="15"/>
      <c r="R54" s="15"/>
      <c r="S54" s="16"/>
    </row>
    <row r="55" spans="1:19" ht="24.75" hidden="1" customHeight="1" outlineLevel="1">
      <c r="A55" s="294"/>
      <c r="B55" s="295"/>
      <c r="C55" s="295"/>
      <c r="D55" s="296"/>
      <c r="E55" s="102" t="s">
        <v>226</v>
      </c>
      <c r="F55" s="103"/>
      <c r="G55" s="104"/>
      <c r="H55" s="430"/>
      <c r="I55" s="430"/>
      <c r="J55" s="430"/>
      <c r="K55" s="105" t="s">
        <v>227</v>
      </c>
      <c r="L55" s="106"/>
      <c r="M55" s="105"/>
      <c r="N55" s="90"/>
      <c r="O55" s="107" t="s">
        <v>228</v>
      </c>
      <c r="P55" s="431"/>
      <c r="Q55" s="431"/>
      <c r="R55" s="431"/>
      <c r="S55" s="91" t="s">
        <v>146</v>
      </c>
    </row>
    <row r="56" spans="1:19" ht="24.75" hidden="1" customHeight="1" outlineLevel="1">
      <c r="A56" s="294"/>
      <c r="B56" s="295"/>
      <c r="C56" s="295"/>
      <c r="D56" s="296"/>
      <c r="E56" s="432" t="s">
        <v>279</v>
      </c>
      <c r="F56" s="433"/>
      <c r="G56" s="433"/>
      <c r="H56" s="433"/>
      <c r="I56" s="433"/>
      <c r="J56" s="209"/>
      <c r="K56" s="210" t="s">
        <v>280</v>
      </c>
      <c r="L56" s="211"/>
      <c r="M56" s="211"/>
      <c r="N56" s="211"/>
      <c r="O56" s="211"/>
      <c r="P56" s="211"/>
      <c r="Q56" s="211"/>
      <c r="R56" s="211"/>
      <c r="S56" s="212"/>
    </row>
    <row r="57" spans="1:19" ht="24.75" hidden="1" customHeight="1" outlineLevel="1">
      <c r="A57" s="294"/>
      <c r="B57" s="295"/>
      <c r="C57" s="295"/>
      <c r="D57" s="296"/>
      <c r="E57" s="434" t="s">
        <v>229</v>
      </c>
      <c r="F57" s="435"/>
      <c r="G57" s="82" t="s">
        <v>230</v>
      </c>
      <c r="H57" s="80" t="s">
        <v>118</v>
      </c>
      <c r="I57" s="80" t="s">
        <v>231</v>
      </c>
      <c r="J57" s="83"/>
      <c r="K57" s="83" t="s">
        <v>3</v>
      </c>
      <c r="L57" s="84"/>
      <c r="M57" s="85" t="s">
        <v>232</v>
      </c>
      <c r="N57" s="86" t="s">
        <v>233</v>
      </c>
      <c r="O57" s="87"/>
      <c r="P57" s="83"/>
      <c r="Q57" s="83" t="s">
        <v>3</v>
      </c>
      <c r="R57" s="84"/>
      <c r="S57" s="213" t="s">
        <v>4</v>
      </c>
    </row>
    <row r="58" spans="1:19" ht="24.75" hidden="1" customHeight="1" outlineLevel="1">
      <c r="A58" s="294"/>
      <c r="B58" s="295"/>
      <c r="C58" s="295"/>
      <c r="D58" s="296"/>
      <c r="E58" s="414" t="s">
        <v>234</v>
      </c>
      <c r="F58" s="415"/>
      <c r="G58" s="214"/>
      <c r="H58" s="215" t="s">
        <v>235</v>
      </c>
      <c r="I58" s="216" t="s">
        <v>118</v>
      </c>
      <c r="J58" s="217"/>
      <c r="K58" s="218" t="s">
        <v>236</v>
      </c>
      <c r="L58" s="415" t="s">
        <v>237</v>
      </c>
      <c r="M58" s="415"/>
      <c r="N58" s="219"/>
      <c r="O58" s="220" t="s">
        <v>238</v>
      </c>
      <c r="P58" s="221"/>
      <c r="Q58" s="222"/>
      <c r="R58" s="223"/>
      <c r="S58" s="224"/>
    </row>
    <row r="59" spans="1:19" ht="24.75" hidden="1" customHeight="1" outlineLevel="1">
      <c r="A59" s="294"/>
      <c r="B59" s="295"/>
      <c r="C59" s="295"/>
      <c r="D59" s="296"/>
      <c r="E59" s="225" t="s">
        <v>281</v>
      </c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7"/>
    </row>
    <row r="60" spans="1:19" ht="24.75" hidden="1" customHeight="1" outlineLevel="1" thickBot="1">
      <c r="A60" s="346"/>
      <c r="B60" s="347"/>
      <c r="C60" s="347"/>
      <c r="D60" s="348"/>
      <c r="E60" s="228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30"/>
    </row>
    <row r="61" spans="1:19" ht="24" customHeight="1" collapsed="1" thickBot="1">
      <c r="A61" s="444" t="s">
        <v>243</v>
      </c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4"/>
    </row>
    <row r="62" spans="1:19" ht="24.75" hidden="1" customHeight="1" outlineLevel="1">
      <c r="A62" s="358" t="s">
        <v>244</v>
      </c>
      <c r="B62" s="359"/>
      <c r="C62" s="359"/>
      <c r="D62" s="360"/>
      <c r="E62" s="54"/>
      <c r="F62" s="55" t="s">
        <v>211</v>
      </c>
      <c r="G62" s="55"/>
      <c r="H62" s="56"/>
      <c r="I62" s="55" t="s">
        <v>212</v>
      </c>
      <c r="J62" s="55"/>
      <c r="K62" s="56"/>
      <c r="L62" s="55" t="s">
        <v>213</v>
      </c>
      <c r="M62" s="55"/>
      <c r="N62" s="56"/>
      <c r="O62" s="55" t="s">
        <v>214</v>
      </c>
      <c r="P62" s="416"/>
      <c r="Q62" s="416"/>
      <c r="R62" s="416"/>
      <c r="S62" s="57" t="s">
        <v>122</v>
      </c>
    </row>
    <row r="63" spans="1:19" ht="24.75" hidden="1" customHeight="1" outlineLevel="1">
      <c r="A63" s="294"/>
      <c r="B63" s="295"/>
      <c r="C63" s="295"/>
      <c r="D63" s="296"/>
      <c r="E63" s="420" t="s">
        <v>215</v>
      </c>
      <c r="F63" s="421"/>
      <c r="G63" s="417"/>
      <c r="H63" s="417"/>
      <c r="I63" s="417"/>
      <c r="J63" s="417"/>
      <c r="K63" s="417"/>
      <c r="L63" s="417"/>
      <c r="M63" s="417"/>
      <c r="N63" s="417"/>
      <c r="O63" s="417"/>
      <c r="P63" s="418" t="s">
        <v>216</v>
      </c>
      <c r="Q63" s="418"/>
      <c r="R63" s="418"/>
      <c r="S63" s="419"/>
    </row>
    <row r="64" spans="1:19" ht="24.75" hidden="1" customHeight="1" outlineLevel="1">
      <c r="A64" s="294"/>
      <c r="B64" s="295"/>
      <c r="C64" s="295"/>
      <c r="D64" s="296"/>
      <c r="E64" s="420" t="s">
        <v>217</v>
      </c>
      <c r="F64" s="421"/>
      <c r="G64" s="417"/>
      <c r="H64" s="417"/>
      <c r="I64" s="417"/>
      <c r="J64" s="417"/>
      <c r="K64" s="417"/>
      <c r="L64" s="417"/>
      <c r="M64" s="417"/>
      <c r="N64" s="417"/>
      <c r="O64" s="417"/>
      <c r="P64" s="418" t="s">
        <v>218</v>
      </c>
      <c r="Q64" s="418"/>
      <c r="R64" s="418"/>
      <c r="S64" s="419"/>
    </row>
    <row r="65" spans="1:19" ht="24.75" hidden="1" customHeight="1" outlineLevel="1">
      <c r="A65" s="294"/>
      <c r="B65" s="295"/>
      <c r="C65" s="295"/>
      <c r="D65" s="296"/>
      <c r="E65" s="420" t="s">
        <v>219</v>
      </c>
      <c r="F65" s="421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22"/>
    </row>
    <row r="66" spans="1:19" ht="24.75" hidden="1" customHeight="1" outlineLevel="1">
      <c r="A66" s="294"/>
      <c r="B66" s="295"/>
      <c r="C66" s="295"/>
      <c r="D66" s="296"/>
      <c r="E66" s="423" t="s">
        <v>220</v>
      </c>
      <c r="F66" s="424"/>
      <c r="G66" s="424"/>
      <c r="H66" s="424"/>
      <c r="I66" s="425"/>
      <c r="J66" s="425"/>
      <c r="K66" s="425"/>
      <c r="L66" s="425"/>
      <c r="M66" s="425"/>
      <c r="N66" s="58" t="s">
        <v>221</v>
      </c>
      <c r="O66" s="426"/>
      <c r="P66" s="426"/>
      <c r="Q66" s="426"/>
      <c r="R66" s="426"/>
      <c r="S66" s="427"/>
    </row>
    <row r="67" spans="1:19" ht="24.75" hidden="1" customHeight="1" outlineLevel="1">
      <c r="A67" s="294"/>
      <c r="B67" s="295"/>
      <c r="C67" s="295"/>
      <c r="D67" s="296"/>
      <c r="E67" s="428" t="s">
        <v>222</v>
      </c>
      <c r="F67" s="429"/>
      <c r="G67" s="78"/>
      <c r="H67" s="205" t="s">
        <v>3</v>
      </c>
      <c r="I67" s="79"/>
      <c r="J67" s="204" t="s">
        <v>4</v>
      </c>
      <c r="K67" s="79"/>
      <c r="L67" s="204" t="s">
        <v>223</v>
      </c>
      <c r="M67" s="81" t="s">
        <v>188</v>
      </c>
      <c r="N67" s="42"/>
      <c r="O67" s="204" t="s">
        <v>3</v>
      </c>
      <c r="P67" s="43"/>
      <c r="Q67" s="15" t="s">
        <v>4</v>
      </c>
      <c r="R67" s="43"/>
      <c r="S67" s="16" t="s">
        <v>5</v>
      </c>
    </row>
    <row r="68" spans="1:19" ht="24.75" hidden="1" customHeight="1" outlineLevel="1">
      <c r="A68" s="294"/>
      <c r="B68" s="295"/>
      <c r="C68" s="295"/>
      <c r="D68" s="296"/>
      <c r="E68" s="17"/>
      <c r="F68" s="18" t="s">
        <v>224</v>
      </c>
      <c r="G68" s="42"/>
      <c r="H68" s="204" t="s">
        <v>3</v>
      </c>
      <c r="I68" s="42"/>
      <c r="J68" s="4" t="s">
        <v>225</v>
      </c>
      <c r="K68" s="204" t="s">
        <v>122</v>
      </c>
      <c r="L68" s="204"/>
      <c r="M68" s="204"/>
      <c r="N68" s="15"/>
      <c r="O68" s="15"/>
      <c r="P68" s="15"/>
      <c r="Q68" s="15"/>
      <c r="R68" s="15"/>
      <c r="S68" s="16"/>
    </row>
    <row r="69" spans="1:19" ht="24.75" hidden="1" customHeight="1" outlineLevel="1">
      <c r="A69" s="294"/>
      <c r="B69" s="295"/>
      <c r="C69" s="295"/>
      <c r="D69" s="296"/>
      <c r="E69" s="102" t="s">
        <v>226</v>
      </c>
      <c r="F69" s="103"/>
      <c r="G69" s="104"/>
      <c r="H69" s="430"/>
      <c r="I69" s="430"/>
      <c r="J69" s="430"/>
      <c r="K69" s="105" t="s">
        <v>227</v>
      </c>
      <c r="L69" s="106"/>
      <c r="M69" s="105"/>
      <c r="N69" s="90"/>
      <c r="O69" s="107" t="s">
        <v>228</v>
      </c>
      <c r="P69" s="431"/>
      <c r="Q69" s="431"/>
      <c r="R69" s="431"/>
      <c r="S69" s="91" t="s">
        <v>146</v>
      </c>
    </row>
    <row r="70" spans="1:19" ht="24.75" hidden="1" customHeight="1" outlineLevel="1">
      <c r="A70" s="294"/>
      <c r="B70" s="295"/>
      <c r="C70" s="295"/>
      <c r="D70" s="296"/>
      <c r="E70" s="432" t="s">
        <v>279</v>
      </c>
      <c r="F70" s="433"/>
      <c r="G70" s="433"/>
      <c r="H70" s="433"/>
      <c r="I70" s="433"/>
      <c r="J70" s="209"/>
      <c r="K70" s="210" t="s">
        <v>280</v>
      </c>
      <c r="L70" s="211"/>
      <c r="M70" s="211"/>
      <c r="N70" s="211"/>
      <c r="O70" s="211"/>
      <c r="P70" s="211"/>
      <c r="Q70" s="211"/>
      <c r="R70" s="211"/>
      <c r="S70" s="212"/>
    </row>
    <row r="71" spans="1:19" ht="24.75" hidden="1" customHeight="1" outlineLevel="1">
      <c r="A71" s="294"/>
      <c r="B71" s="295"/>
      <c r="C71" s="295"/>
      <c r="D71" s="296"/>
      <c r="E71" s="434" t="s">
        <v>229</v>
      </c>
      <c r="F71" s="435"/>
      <c r="G71" s="82" t="s">
        <v>230</v>
      </c>
      <c r="H71" s="80" t="s">
        <v>118</v>
      </c>
      <c r="I71" s="80" t="s">
        <v>231</v>
      </c>
      <c r="J71" s="83"/>
      <c r="K71" s="83" t="s">
        <v>3</v>
      </c>
      <c r="L71" s="84"/>
      <c r="M71" s="85" t="s">
        <v>232</v>
      </c>
      <c r="N71" s="86" t="s">
        <v>233</v>
      </c>
      <c r="O71" s="87"/>
      <c r="P71" s="83"/>
      <c r="Q71" s="83" t="s">
        <v>3</v>
      </c>
      <c r="R71" s="84"/>
      <c r="S71" s="213" t="s">
        <v>4</v>
      </c>
    </row>
    <row r="72" spans="1:19" ht="24.75" hidden="1" customHeight="1" outlineLevel="1">
      <c r="A72" s="294"/>
      <c r="B72" s="295"/>
      <c r="C72" s="295"/>
      <c r="D72" s="296"/>
      <c r="E72" s="414" t="s">
        <v>234</v>
      </c>
      <c r="F72" s="415"/>
      <c r="G72" s="214"/>
      <c r="H72" s="215" t="s">
        <v>235</v>
      </c>
      <c r="I72" s="216" t="s">
        <v>118</v>
      </c>
      <c r="J72" s="217"/>
      <c r="K72" s="218" t="s">
        <v>236</v>
      </c>
      <c r="L72" s="415" t="s">
        <v>237</v>
      </c>
      <c r="M72" s="415"/>
      <c r="N72" s="219"/>
      <c r="O72" s="220" t="s">
        <v>238</v>
      </c>
      <c r="P72" s="221"/>
      <c r="Q72" s="222"/>
      <c r="R72" s="223"/>
      <c r="S72" s="224"/>
    </row>
    <row r="73" spans="1:19" ht="24.75" hidden="1" customHeight="1" outlineLevel="1">
      <c r="A73" s="294"/>
      <c r="B73" s="295"/>
      <c r="C73" s="295"/>
      <c r="D73" s="296"/>
      <c r="E73" s="225" t="s">
        <v>281</v>
      </c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7"/>
    </row>
    <row r="74" spans="1:19" ht="24.75" hidden="1" customHeight="1" outlineLevel="1" thickBot="1">
      <c r="A74" s="346"/>
      <c r="B74" s="347"/>
      <c r="C74" s="347"/>
      <c r="D74" s="348"/>
      <c r="E74" s="228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30"/>
    </row>
    <row r="75" spans="1:19" ht="24" customHeight="1" collapsed="1" thickBot="1">
      <c r="A75" s="444" t="s">
        <v>245</v>
      </c>
      <c r="B75" s="444"/>
      <c r="C75" s="444"/>
      <c r="D75" s="444"/>
      <c r="E75" s="444"/>
      <c r="F75" s="444"/>
      <c r="G75" s="444"/>
      <c r="H75" s="444"/>
      <c r="I75" s="444"/>
      <c r="J75" s="444"/>
      <c r="K75" s="444"/>
      <c r="L75" s="444"/>
      <c r="M75" s="444"/>
      <c r="N75" s="444"/>
      <c r="O75" s="444"/>
      <c r="P75" s="444"/>
      <c r="Q75" s="444"/>
      <c r="R75" s="444"/>
      <c r="S75" s="444"/>
    </row>
    <row r="76" spans="1:19" ht="24.75" hidden="1" customHeight="1" outlineLevel="1">
      <c r="A76" s="358" t="s">
        <v>246</v>
      </c>
      <c r="B76" s="359"/>
      <c r="C76" s="359"/>
      <c r="D76" s="360"/>
      <c r="E76" s="54"/>
      <c r="F76" s="55" t="s">
        <v>211</v>
      </c>
      <c r="G76" s="55"/>
      <c r="H76" s="56"/>
      <c r="I76" s="55" t="s">
        <v>212</v>
      </c>
      <c r="J76" s="55"/>
      <c r="K76" s="56"/>
      <c r="L76" s="55" t="s">
        <v>213</v>
      </c>
      <c r="M76" s="55"/>
      <c r="N76" s="56"/>
      <c r="O76" s="55" t="s">
        <v>214</v>
      </c>
      <c r="P76" s="416"/>
      <c r="Q76" s="416"/>
      <c r="R76" s="416"/>
      <c r="S76" s="57" t="s">
        <v>122</v>
      </c>
    </row>
    <row r="77" spans="1:19" ht="24.75" hidden="1" customHeight="1" outlineLevel="1">
      <c r="A77" s="294"/>
      <c r="B77" s="295"/>
      <c r="C77" s="295"/>
      <c r="D77" s="296"/>
      <c r="E77" s="420" t="s">
        <v>215</v>
      </c>
      <c r="F77" s="421"/>
      <c r="G77" s="417"/>
      <c r="H77" s="417"/>
      <c r="I77" s="417"/>
      <c r="J77" s="417"/>
      <c r="K77" s="417"/>
      <c r="L77" s="417"/>
      <c r="M77" s="417"/>
      <c r="N77" s="417"/>
      <c r="O77" s="417"/>
      <c r="P77" s="418" t="s">
        <v>216</v>
      </c>
      <c r="Q77" s="418"/>
      <c r="R77" s="418"/>
      <c r="S77" s="419"/>
    </row>
    <row r="78" spans="1:19" ht="24.75" hidden="1" customHeight="1" outlineLevel="1">
      <c r="A78" s="294"/>
      <c r="B78" s="295"/>
      <c r="C78" s="295"/>
      <c r="D78" s="296"/>
      <c r="E78" s="420" t="s">
        <v>217</v>
      </c>
      <c r="F78" s="421"/>
      <c r="G78" s="417"/>
      <c r="H78" s="417"/>
      <c r="I78" s="417"/>
      <c r="J78" s="417"/>
      <c r="K78" s="417"/>
      <c r="L78" s="417"/>
      <c r="M78" s="417"/>
      <c r="N78" s="417"/>
      <c r="O78" s="417"/>
      <c r="P78" s="418" t="s">
        <v>218</v>
      </c>
      <c r="Q78" s="418"/>
      <c r="R78" s="418"/>
      <c r="S78" s="419"/>
    </row>
    <row r="79" spans="1:19" ht="24.75" hidden="1" customHeight="1" outlineLevel="1">
      <c r="A79" s="294"/>
      <c r="B79" s="295"/>
      <c r="C79" s="295"/>
      <c r="D79" s="296"/>
      <c r="E79" s="420" t="s">
        <v>219</v>
      </c>
      <c r="F79" s="421"/>
      <c r="G79" s="417"/>
      <c r="H79" s="417"/>
      <c r="I79" s="417"/>
      <c r="J79" s="417"/>
      <c r="K79" s="417"/>
      <c r="L79" s="417"/>
      <c r="M79" s="417"/>
      <c r="N79" s="417"/>
      <c r="O79" s="417"/>
      <c r="P79" s="417"/>
      <c r="Q79" s="417"/>
      <c r="R79" s="417"/>
      <c r="S79" s="422"/>
    </row>
    <row r="80" spans="1:19" ht="24.75" hidden="1" customHeight="1" outlineLevel="1">
      <c r="A80" s="294"/>
      <c r="B80" s="295"/>
      <c r="C80" s="295"/>
      <c r="D80" s="296"/>
      <c r="E80" s="423" t="s">
        <v>220</v>
      </c>
      <c r="F80" s="424"/>
      <c r="G80" s="424"/>
      <c r="H80" s="424"/>
      <c r="I80" s="425"/>
      <c r="J80" s="425"/>
      <c r="K80" s="425"/>
      <c r="L80" s="425"/>
      <c r="M80" s="425"/>
      <c r="N80" s="58" t="s">
        <v>221</v>
      </c>
      <c r="O80" s="426"/>
      <c r="P80" s="426"/>
      <c r="Q80" s="426"/>
      <c r="R80" s="426"/>
      <c r="S80" s="427"/>
    </row>
    <row r="81" spans="1:22" ht="24.75" hidden="1" customHeight="1" outlineLevel="1">
      <c r="A81" s="294"/>
      <c r="B81" s="295"/>
      <c r="C81" s="295"/>
      <c r="D81" s="296"/>
      <c r="E81" s="428" t="s">
        <v>222</v>
      </c>
      <c r="F81" s="429"/>
      <c r="G81" s="78"/>
      <c r="H81" s="205" t="s">
        <v>3</v>
      </c>
      <c r="I81" s="79"/>
      <c r="J81" s="204" t="s">
        <v>4</v>
      </c>
      <c r="K81" s="79"/>
      <c r="L81" s="204" t="s">
        <v>223</v>
      </c>
      <c r="M81" s="81" t="s">
        <v>188</v>
      </c>
      <c r="N81" s="42"/>
      <c r="O81" s="204" t="s">
        <v>3</v>
      </c>
      <c r="P81" s="43"/>
      <c r="Q81" s="15" t="s">
        <v>4</v>
      </c>
      <c r="R81" s="43"/>
      <c r="S81" s="16" t="s">
        <v>5</v>
      </c>
    </row>
    <row r="82" spans="1:22" ht="24.75" hidden="1" customHeight="1" outlineLevel="1">
      <c r="A82" s="294"/>
      <c r="B82" s="295"/>
      <c r="C82" s="295"/>
      <c r="D82" s="296"/>
      <c r="E82" s="17"/>
      <c r="F82" s="18" t="s">
        <v>224</v>
      </c>
      <c r="G82" s="42"/>
      <c r="H82" s="204" t="s">
        <v>3</v>
      </c>
      <c r="I82" s="42"/>
      <c r="J82" s="4" t="s">
        <v>225</v>
      </c>
      <c r="K82" s="204" t="s">
        <v>122</v>
      </c>
      <c r="L82" s="204"/>
      <c r="M82" s="204"/>
      <c r="N82" s="15"/>
      <c r="O82" s="15"/>
      <c r="P82" s="15"/>
      <c r="Q82" s="15"/>
      <c r="R82" s="15"/>
      <c r="S82" s="16"/>
    </row>
    <row r="83" spans="1:22" ht="24.75" hidden="1" customHeight="1" outlineLevel="1">
      <c r="A83" s="294"/>
      <c r="B83" s="295"/>
      <c r="C83" s="295"/>
      <c r="D83" s="296"/>
      <c r="E83" s="102" t="s">
        <v>226</v>
      </c>
      <c r="F83" s="103"/>
      <c r="G83" s="104"/>
      <c r="H83" s="430"/>
      <c r="I83" s="430"/>
      <c r="J83" s="430"/>
      <c r="K83" s="105" t="s">
        <v>227</v>
      </c>
      <c r="L83" s="106"/>
      <c r="M83" s="105"/>
      <c r="N83" s="90"/>
      <c r="O83" s="107" t="s">
        <v>228</v>
      </c>
      <c r="P83" s="431"/>
      <c r="Q83" s="431"/>
      <c r="R83" s="431"/>
      <c r="S83" s="91" t="s">
        <v>146</v>
      </c>
    </row>
    <row r="84" spans="1:22" ht="24.75" hidden="1" customHeight="1" outlineLevel="1">
      <c r="A84" s="294"/>
      <c r="B84" s="295"/>
      <c r="C84" s="295"/>
      <c r="D84" s="296"/>
      <c r="E84" s="432" t="s">
        <v>279</v>
      </c>
      <c r="F84" s="433"/>
      <c r="G84" s="433"/>
      <c r="H84" s="433"/>
      <c r="I84" s="433"/>
      <c r="J84" s="209"/>
      <c r="K84" s="210" t="s">
        <v>280</v>
      </c>
      <c r="L84" s="211"/>
      <c r="M84" s="211"/>
      <c r="N84" s="211"/>
      <c r="O84" s="211"/>
      <c r="P84" s="211"/>
      <c r="Q84" s="211"/>
      <c r="R84" s="211"/>
      <c r="S84" s="212"/>
    </row>
    <row r="85" spans="1:22" ht="24.75" hidden="1" customHeight="1" outlineLevel="1">
      <c r="A85" s="294"/>
      <c r="B85" s="295"/>
      <c r="C85" s="295"/>
      <c r="D85" s="296"/>
      <c r="E85" s="434" t="s">
        <v>229</v>
      </c>
      <c r="F85" s="435"/>
      <c r="G85" s="82" t="s">
        <v>230</v>
      </c>
      <c r="H85" s="80" t="s">
        <v>118</v>
      </c>
      <c r="I85" s="80" t="s">
        <v>231</v>
      </c>
      <c r="J85" s="83"/>
      <c r="K85" s="83" t="s">
        <v>3</v>
      </c>
      <c r="L85" s="84"/>
      <c r="M85" s="85" t="s">
        <v>232</v>
      </c>
      <c r="N85" s="86" t="s">
        <v>233</v>
      </c>
      <c r="O85" s="87"/>
      <c r="P85" s="83"/>
      <c r="Q85" s="83" t="s">
        <v>3</v>
      </c>
      <c r="R85" s="84"/>
      <c r="S85" s="213" t="s">
        <v>4</v>
      </c>
    </row>
    <row r="86" spans="1:22" ht="24.75" hidden="1" customHeight="1" outlineLevel="1">
      <c r="A86" s="294"/>
      <c r="B86" s="295"/>
      <c r="C86" s="295"/>
      <c r="D86" s="296"/>
      <c r="E86" s="414" t="s">
        <v>234</v>
      </c>
      <c r="F86" s="415"/>
      <c r="G86" s="214"/>
      <c r="H86" s="215" t="s">
        <v>235</v>
      </c>
      <c r="I86" s="216" t="s">
        <v>118</v>
      </c>
      <c r="J86" s="217"/>
      <c r="K86" s="218" t="s">
        <v>236</v>
      </c>
      <c r="L86" s="415" t="s">
        <v>237</v>
      </c>
      <c r="M86" s="415"/>
      <c r="N86" s="219"/>
      <c r="O86" s="220" t="s">
        <v>238</v>
      </c>
      <c r="P86" s="221"/>
      <c r="Q86" s="222"/>
      <c r="R86" s="223"/>
      <c r="S86" s="224"/>
    </row>
    <row r="87" spans="1:22" ht="24.75" hidden="1" customHeight="1" outlineLevel="1">
      <c r="A87" s="294"/>
      <c r="B87" s="295"/>
      <c r="C87" s="295"/>
      <c r="D87" s="296"/>
      <c r="E87" s="225" t="s">
        <v>281</v>
      </c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7"/>
    </row>
    <row r="88" spans="1:22" ht="24.75" hidden="1" customHeight="1" outlineLevel="1" thickBot="1">
      <c r="A88" s="346"/>
      <c r="B88" s="347"/>
      <c r="C88" s="347"/>
      <c r="D88" s="348"/>
      <c r="E88" s="228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30"/>
    </row>
    <row r="89" spans="1:22" ht="24.75" customHeight="1" collapsed="1" thickTop="1" thickBot="1">
      <c r="A89" s="436" t="s">
        <v>247</v>
      </c>
      <c r="B89" s="437"/>
      <c r="C89" s="437"/>
      <c r="D89" s="438"/>
      <c r="E89" s="439"/>
      <c r="F89" s="440"/>
      <c r="G89" s="441">
        <f>P27+P41+P55+P69+P83</f>
        <v>0</v>
      </c>
      <c r="H89" s="441"/>
      <c r="I89" s="441"/>
      <c r="J89" s="28" t="s">
        <v>146</v>
      </c>
      <c r="K89" s="28"/>
      <c r="L89" s="28"/>
      <c r="M89" s="29"/>
      <c r="N89" s="77"/>
      <c r="O89" s="77"/>
      <c r="P89" s="77"/>
      <c r="Q89" s="59"/>
      <c r="R89" s="442"/>
      <c r="S89" s="443"/>
    </row>
    <row r="90" spans="1:22" ht="25" customHeight="1" thickBot="1">
      <c r="A90" s="231">
        <v>2025</v>
      </c>
      <c r="B90" s="462" t="s">
        <v>248</v>
      </c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19"/>
      <c r="U90" s="19"/>
      <c r="V90" s="19"/>
    </row>
    <row r="91" spans="1:22" ht="25" customHeight="1">
      <c r="A91" s="232">
        <f>A90</f>
        <v>2025</v>
      </c>
      <c r="B91" s="466" t="s">
        <v>249</v>
      </c>
      <c r="C91" s="466"/>
      <c r="D91" s="467"/>
      <c r="E91" s="464" t="str">
        <f>IF(T91+1=1,"",T91+1)</f>
        <v/>
      </c>
      <c r="F91" s="465"/>
      <c r="G91" s="20" t="s">
        <v>225</v>
      </c>
      <c r="H91" s="20"/>
      <c r="I91" s="110" t="s">
        <v>250</v>
      </c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19">
        <f>DATEDIF('客員研究教員 '!E29,'客員研究教員 '!I29,"M")</f>
        <v>0</v>
      </c>
      <c r="U91" s="19"/>
      <c r="V91" s="19"/>
    </row>
    <row r="92" spans="1:22" ht="25" customHeight="1">
      <c r="A92" s="454" t="s">
        <v>251</v>
      </c>
      <c r="B92" s="455"/>
      <c r="C92" s="455"/>
      <c r="D92" s="456"/>
      <c r="E92" s="60" t="s">
        <v>252</v>
      </c>
      <c r="F92" s="460" t="e">
        <f>F94</f>
        <v>#N/A</v>
      </c>
      <c r="G92" s="460">
        <f>'客員研究教員 '!B38</f>
        <v>0</v>
      </c>
      <c r="H92" s="460">
        <f>'客員研究教員 '!C38</f>
        <v>0</v>
      </c>
      <c r="I92" s="463" t="s">
        <v>253</v>
      </c>
      <c r="J92" s="463"/>
      <c r="K92" s="461" t="s">
        <v>254</v>
      </c>
      <c r="L92" s="461"/>
      <c r="M92" s="461"/>
      <c r="N92" s="461"/>
      <c r="O92" s="461"/>
      <c r="P92" s="461"/>
      <c r="Q92" s="461"/>
      <c r="R92" s="45">
        <f>'客員研究教員 '!K38</f>
        <v>0</v>
      </c>
      <c r="S92" s="46" t="s">
        <v>122</v>
      </c>
    </row>
    <row r="93" spans="1:22" ht="25" customHeight="1">
      <c r="A93" s="454"/>
      <c r="B93" s="455"/>
      <c r="C93" s="455"/>
      <c r="D93" s="456"/>
      <c r="E93" s="61" t="s">
        <v>11</v>
      </c>
      <c r="F93" s="460" t="e">
        <f>'客員研究教員 '!P38</f>
        <v>#N/A</v>
      </c>
      <c r="G93" s="460">
        <f>'客員研究教員 '!B39</f>
        <v>0</v>
      </c>
      <c r="H93" s="460">
        <f>'客員研究教員 '!C39</f>
        <v>0</v>
      </c>
      <c r="I93" s="111" t="s">
        <v>146</v>
      </c>
      <c r="J93" s="111"/>
      <c r="K93" s="49"/>
      <c r="L93" s="49"/>
      <c r="M93" s="49"/>
      <c r="N93" s="49"/>
      <c r="O93" s="49"/>
      <c r="P93" s="49"/>
      <c r="Q93" s="49"/>
      <c r="R93" s="33"/>
      <c r="S93" s="24"/>
    </row>
    <row r="94" spans="1:22" ht="25" customHeight="1">
      <c r="A94" s="457"/>
      <c r="B94" s="458"/>
      <c r="C94" s="458"/>
      <c r="D94" s="459"/>
      <c r="E94" s="48" t="s">
        <v>255</v>
      </c>
      <c r="F94" s="453" t="e">
        <f>F93*E91</f>
        <v>#N/A</v>
      </c>
      <c r="G94" s="453"/>
      <c r="H94" s="453"/>
      <c r="I94" s="58" t="s">
        <v>256</v>
      </c>
      <c r="J94" s="4"/>
      <c r="K94" s="4"/>
      <c r="L94" s="4"/>
      <c r="M94" s="4"/>
      <c r="N94" s="4"/>
      <c r="O94" s="4"/>
      <c r="P94" s="4"/>
      <c r="Q94" s="4"/>
      <c r="R94" s="4"/>
      <c r="S94" s="52"/>
    </row>
    <row r="95" spans="1:22" ht="24.75" customHeight="1">
      <c r="A95" s="450" t="s">
        <v>257</v>
      </c>
      <c r="B95" s="451"/>
      <c r="C95" s="451"/>
      <c r="D95" s="452"/>
      <c r="E95" s="50"/>
      <c r="F95" s="453" t="e">
        <f>F94*2.17/1000</f>
        <v>#N/A</v>
      </c>
      <c r="G95" s="453"/>
      <c r="H95" s="453"/>
      <c r="I95" s="88" t="s">
        <v>146</v>
      </c>
      <c r="J95" s="72" t="s">
        <v>285</v>
      </c>
      <c r="K95" s="75"/>
      <c r="L95" s="75"/>
      <c r="M95" s="75"/>
      <c r="N95" s="75"/>
      <c r="O95" s="75"/>
      <c r="P95" s="75"/>
      <c r="Q95" s="75"/>
      <c r="R95" s="75"/>
      <c r="S95" s="76"/>
    </row>
    <row r="96" spans="1:22" ht="24.75" customHeight="1" thickBot="1">
      <c r="A96" s="445" t="s">
        <v>258</v>
      </c>
      <c r="B96" s="446"/>
      <c r="C96" s="446"/>
      <c r="D96" s="447"/>
      <c r="E96" s="23"/>
      <c r="F96" s="448" t="e">
        <f>SUM(F94:H95)</f>
        <v>#N/A</v>
      </c>
      <c r="G96" s="449"/>
      <c r="H96" s="449"/>
      <c r="I96" s="62" t="s">
        <v>146</v>
      </c>
      <c r="J96" s="63"/>
      <c r="K96" s="63"/>
      <c r="L96" s="63"/>
      <c r="M96" s="63"/>
      <c r="N96" s="63"/>
      <c r="O96" s="63"/>
      <c r="P96" s="63"/>
      <c r="Q96" s="63"/>
      <c r="R96" s="63"/>
      <c r="S96" s="64"/>
    </row>
    <row r="97" spans="1:19" ht="21.75" customHeight="1">
      <c r="A97" s="65" t="s">
        <v>283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92"/>
      <c r="R97" s="65"/>
      <c r="S97" s="233" t="str">
        <f>'客員研究教員 '!S64</f>
        <v>研究部　2024.10</v>
      </c>
    </row>
  </sheetData>
  <sheetProtection selectLockedCells="1"/>
  <mergeCells count="159">
    <mergeCell ref="A1:S1"/>
    <mergeCell ref="A2:L2"/>
    <mergeCell ref="A3:G3"/>
    <mergeCell ref="H3:S3"/>
    <mergeCell ref="A8:S8"/>
    <mergeCell ref="A9:D11"/>
    <mergeCell ref="G9:J9"/>
    <mergeCell ref="K9:N9"/>
    <mergeCell ref="E10:F10"/>
    <mergeCell ref="G10:J10"/>
    <mergeCell ref="K10:N10"/>
    <mergeCell ref="E11:F11"/>
    <mergeCell ref="G11:J11"/>
    <mergeCell ref="K11:N11"/>
    <mergeCell ref="O9:S9"/>
    <mergeCell ref="O10:S10"/>
    <mergeCell ref="O11:S11"/>
    <mergeCell ref="A19:S19"/>
    <mergeCell ref="A33:S33"/>
    <mergeCell ref="E49:F49"/>
    <mergeCell ref="A16:D16"/>
    <mergeCell ref="K4:O4"/>
    <mergeCell ref="Q4:S4"/>
    <mergeCell ref="K5:S5"/>
    <mergeCell ref="A17:D17"/>
    <mergeCell ref="F16:G16"/>
    <mergeCell ref="I16:J16"/>
    <mergeCell ref="A12:D12"/>
    <mergeCell ref="E12:S12"/>
    <mergeCell ref="E13:G13"/>
    <mergeCell ref="H13:S13"/>
    <mergeCell ref="K15:L15"/>
    <mergeCell ref="E14:G14"/>
    <mergeCell ref="H14:S14"/>
    <mergeCell ref="E17:G17"/>
    <mergeCell ref="I17:K17"/>
    <mergeCell ref="M17:O17"/>
    <mergeCell ref="P17:S17"/>
    <mergeCell ref="A13:D14"/>
    <mergeCell ref="A15:D15"/>
    <mergeCell ref="A47:S47"/>
    <mergeCell ref="A96:D96"/>
    <mergeCell ref="F96:H96"/>
    <mergeCell ref="A95:D95"/>
    <mergeCell ref="F95:H95"/>
    <mergeCell ref="A92:D94"/>
    <mergeCell ref="F92:H92"/>
    <mergeCell ref="K92:Q92"/>
    <mergeCell ref="B90:S90"/>
    <mergeCell ref="I92:J92"/>
    <mergeCell ref="F94:H94"/>
    <mergeCell ref="F93:H93"/>
    <mergeCell ref="E91:F91"/>
    <mergeCell ref="B91:D91"/>
    <mergeCell ref="E63:F63"/>
    <mergeCell ref="G63:O63"/>
    <mergeCell ref="P63:S63"/>
    <mergeCell ref="E64:F64"/>
    <mergeCell ref="G49:O49"/>
    <mergeCell ref="E37:F37"/>
    <mergeCell ref="G37:S37"/>
    <mergeCell ref="E38:H38"/>
    <mergeCell ref="I38:M38"/>
    <mergeCell ref="O38:S38"/>
    <mergeCell ref="E39:F39"/>
    <mergeCell ref="H41:J41"/>
    <mergeCell ref="P41:R41"/>
    <mergeCell ref="E42:I42"/>
    <mergeCell ref="E44:F44"/>
    <mergeCell ref="L44:M44"/>
    <mergeCell ref="A89:D89"/>
    <mergeCell ref="E89:F89"/>
    <mergeCell ref="G89:I89"/>
    <mergeCell ref="R89:S89"/>
    <mergeCell ref="A75:S75"/>
    <mergeCell ref="A61:S61"/>
    <mergeCell ref="E77:F77"/>
    <mergeCell ref="G77:O77"/>
    <mergeCell ref="P77:S77"/>
    <mergeCell ref="E78:F78"/>
    <mergeCell ref="A62:D74"/>
    <mergeCell ref="P62:R62"/>
    <mergeCell ref="G64:O64"/>
    <mergeCell ref="P64:S64"/>
    <mergeCell ref="E65:F65"/>
    <mergeCell ref="G65:S65"/>
    <mergeCell ref="E66:H66"/>
    <mergeCell ref="I66:M66"/>
    <mergeCell ref="O66:S66"/>
    <mergeCell ref="E67:F67"/>
    <mergeCell ref="H69:J69"/>
    <mergeCell ref="P69:R69"/>
    <mergeCell ref="E70:I70"/>
    <mergeCell ref="E71:F71"/>
    <mergeCell ref="E35:F35"/>
    <mergeCell ref="G35:O35"/>
    <mergeCell ref="P35:S35"/>
    <mergeCell ref="E36:F36"/>
    <mergeCell ref="E43:F43"/>
    <mergeCell ref="A34:D46"/>
    <mergeCell ref="P34:R34"/>
    <mergeCell ref="G36:O36"/>
    <mergeCell ref="P36:S36"/>
    <mergeCell ref="A20:D32"/>
    <mergeCell ref="P20:R20"/>
    <mergeCell ref="E21:F21"/>
    <mergeCell ref="G21:O21"/>
    <mergeCell ref="P21:S21"/>
    <mergeCell ref="E22:F22"/>
    <mergeCell ref="G22:O22"/>
    <mergeCell ref="P22:S22"/>
    <mergeCell ref="E23:F23"/>
    <mergeCell ref="G23:S23"/>
    <mergeCell ref="E24:H24"/>
    <mergeCell ref="I24:M24"/>
    <mergeCell ref="O24:S24"/>
    <mergeCell ref="E25:F25"/>
    <mergeCell ref="H27:J27"/>
    <mergeCell ref="P27:R27"/>
    <mergeCell ref="E28:I28"/>
    <mergeCell ref="E29:F29"/>
    <mergeCell ref="E30:F30"/>
    <mergeCell ref="L30:M30"/>
    <mergeCell ref="A48:D60"/>
    <mergeCell ref="P48:R48"/>
    <mergeCell ref="G50:O50"/>
    <mergeCell ref="P50:S50"/>
    <mergeCell ref="E51:F51"/>
    <mergeCell ref="G51:S51"/>
    <mergeCell ref="E52:H52"/>
    <mergeCell ref="I52:M52"/>
    <mergeCell ref="O52:S52"/>
    <mergeCell ref="E53:F53"/>
    <mergeCell ref="H55:J55"/>
    <mergeCell ref="P55:R55"/>
    <mergeCell ref="E56:I56"/>
    <mergeCell ref="E57:F57"/>
    <mergeCell ref="E58:F58"/>
    <mergeCell ref="L58:M58"/>
    <mergeCell ref="P49:S49"/>
    <mergeCell ref="E50:F50"/>
    <mergeCell ref="E72:F72"/>
    <mergeCell ref="L72:M72"/>
    <mergeCell ref="A76:D88"/>
    <mergeCell ref="P76:R76"/>
    <mergeCell ref="G78:O78"/>
    <mergeCell ref="P78:S78"/>
    <mergeCell ref="E79:F79"/>
    <mergeCell ref="G79:S79"/>
    <mergeCell ref="E80:H80"/>
    <mergeCell ref="I80:M80"/>
    <mergeCell ref="O80:S80"/>
    <mergeCell ref="E81:F81"/>
    <mergeCell ref="H83:J83"/>
    <mergeCell ref="P83:R83"/>
    <mergeCell ref="E84:I84"/>
    <mergeCell ref="E85:F85"/>
    <mergeCell ref="E86:F86"/>
    <mergeCell ref="L86:M86"/>
  </mergeCells>
  <phoneticPr fontId="4"/>
  <dataValidations count="1">
    <dataValidation showDropDown="1" showInputMessage="1" showErrorMessage="1" sqref="E96:F96 I15 G15 E15 I96 H16:L16 E16:F16" xr:uid="{00000000-0002-0000-0100-000000000000}"/>
  </dataValidations>
  <printOptions horizontalCentered="1"/>
  <pageMargins left="0.31496062992125984" right="0.19685039370078741" top="0.59055118110236227" bottom="0.27559055118110237" header="0.39370078740157483" footer="0.11811023622047245"/>
  <pageSetup paperSize="9" scale="70" orientation="portrait" horizontalDpi="300" verticalDpi="300" r:id="rId1"/>
  <headerFooter alignWithMargins="0">
    <oddHeader>&amp;L024-02</oddHeader>
    <oddFooter>&amp;Cp.&amp;P/&amp;N</oddFoot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7" r:id="rId4" name="Check Box 5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" name="Check Box 5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69850</xdr:rowOff>
                  </from>
                  <to>
                    <xdr:col>7</xdr:col>
                    <xdr:colOff>69850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" name="Check Box 57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7" name="Check Box 59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8" name="Check Box 61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19050</xdr:rowOff>
                  </from>
                  <to>
                    <xdr:col>5</xdr:col>
                    <xdr:colOff>69850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9" name="Check Box 62">
              <controlPr defaultSize="0" autoFill="0" autoLine="0" autoPict="0">
                <anchor moveWithCells="1">
                  <from>
                    <xdr:col>7</xdr:col>
                    <xdr:colOff>279400</xdr:colOff>
                    <xdr:row>15</xdr:row>
                    <xdr:rowOff>19050</xdr:rowOff>
                  </from>
                  <to>
                    <xdr:col>8</xdr:col>
                    <xdr:colOff>76200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0" name="Check Box 63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31750</xdr:rowOff>
                  </from>
                  <to>
                    <xdr:col>11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1" name="Check Box 64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31750</xdr:rowOff>
                  </from>
                  <to>
                    <xdr:col>11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2" name="Check Box 240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3" name="Check Box 241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4" name="Check Box 24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5" name="Check Box 243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6" name="Check Box 244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7" name="Check Box 245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8" name="Check Box 246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29</xdr:row>
                    <xdr:rowOff>50800</xdr:rowOff>
                  </from>
                  <to>
                    <xdr:col>6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" name="Check Box 24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0" name="Check Box 248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29</xdr:row>
                    <xdr:rowOff>50800</xdr:rowOff>
                  </from>
                  <to>
                    <xdr:col>9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1" name="Check Box 249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33</xdr:row>
                    <xdr:rowOff>31750</xdr:rowOff>
                  </from>
                  <to>
                    <xdr:col>5</xdr:col>
                    <xdr:colOff>19050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2" name="Check Box 250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33</xdr:row>
                    <xdr:rowOff>12700</xdr:rowOff>
                  </from>
                  <to>
                    <xdr:col>7</xdr:col>
                    <xdr:colOff>469900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3" name="Check Box 251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33</xdr:row>
                    <xdr:rowOff>38100</xdr:rowOff>
                  </from>
                  <to>
                    <xdr:col>10</xdr:col>
                    <xdr:colOff>476250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4" name="Check Box 252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33</xdr:row>
                    <xdr:rowOff>31750</xdr:rowOff>
                  </from>
                  <to>
                    <xdr:col>13</xdr:col>
                    <xdr:colOff>476250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" name="Check Box 253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42</xdr:row>
                    <xdr:rowOff>50800</xdr:rowOff>
                  </from>
                  <to>
                    <xdr:col>6</xdr:col>
                    <xdr:colOff>355600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6" name="Check Box 254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42</xdr:row>
                    <xdr:rowOff>38100</xdr:rowOff>
                  </from>
                  <to>
                    <xdr:col>8</xdr:col>
                    <xdr:colOff>38100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7" name="Check Box 255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43</xdr:row>
                    <xdr:rowOff>50800</xdr:rowOff>
                  </from>
                  <to>
                    <xdr:col>6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8" name="Check Box 256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42</xdr:row>
                    <xdr:rowOff>38100</xdr:rowOff>
                  </from>
                  <to>
                    <xdr:col>13</xdr:col>
                    <xdr:colOff>279400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9" name="Check Box 257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43</xdr:row>
                    <xdr:rowOff>50800</xdr:rowOff>
                  </from>
                  <to>
                    <xdr:col>9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30" name="Check Box 258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47</xdr:row>
                    <xdr:rowOff>31750</xdr:rowOff>
                  </from>
                  <to>
                    <xdr:col>5</xdr:col>
                    <xdr:colOff>19050</xdr:colOff>
                    <xdr:row>47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31" name="Check Box 259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47</xdr:row>
                    <xdr:rowOff>12700</xdr:rowOff>
                  </from>
                  <to>
                    <xdr:col>7</xdr:col>
                    <xdr:colOff>469900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32" name="Check Box 26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47</xdr:row>
                    <xdr:rowOff>38100</xdr:rowOff>
                  </from>
                  <to>
                    <xdr:col>10</xdr:col>
                    <xdr:colOff>476250</xdr:colOff>
                    <xdr:row>47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33" name="Check Box 261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47</xdr:row>
                    <xdr:rowOff>31750</xdr:rowOff>
                  </from>
                  <to>
                    <xdr:col>13</xdr:col>
                    <xdr:colOff>476250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34" name="Check Box 262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56</xdr:row>
                    <xdr:rowOff>50800</xdr:rowOff>
                  </from>
                  <to>
                    <xdr:col>6</xdr:col>
                    <xdr:colOff>355600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35" name="Check Box 263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56</xdr:row>
                    <xdr:rowOff>38100</xdr:rowOff>
                  </from>
                  <to>
                    <xdr:col>8</xdr:col>
                    <xdr:colOff>38100</xdr:colOff>
                    <xdr:row>56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36" name="Check Box 264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57</xdr:row>
                    <xdr:rowOff>50800</xdr:rowOff>
                  </from>
                  <to>
                    <xdr:col>6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37" name="Check Box 265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56</xdr:row>
                    <xdr:rowOff>38100</xdr:rowOff>
                  </from>
                  <to>
                    <xdr:col>13</xdr:col>
                    <xdr:colOff>279400</xdr:colOff>
                    <xdr:row>56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38" name="Check Box 266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57</xdr:row>
                    <xdr:rowOff>50800</xdr:rowOff>
                  </from>
                  <to>
                    <xdr:col>9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39" name="Check Box 267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61</xdr:row>
                    <xdr:rowOff>31750</xdr:rowOff>
                  </from>
                  <to>
                    <xdr:col>5</xdr:col>
                    <xdr:colOff>19050</xdr:colOff>
                    <xdr:row>61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40" name="Check Box 268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61</xdr:row>
                    <xdr:rowOff>12700</xdr:rowOff>
                  </from>
                  <to>
                    <xdr:col>7</xdr:col>
                    <xdr:colOff>469900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41" name="Check Box 269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61</xdr:row>
                    <xdr:rowOff>38100</xdr:rowOff>
                  </from>
                  <to>
                    <xdr:col>10</xdr:col>
                    <xdr:colOff>476250</xdr:colOff>
                    <xdr:row>61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42" name="Check Box 270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61</xdr:row>
                    <xdr:rowOff>31750</xdr:rowOff>
                  </from>
                  <to>
                    <xdr:col>13</xdr:col>
                    <xdr:colOff>476250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43" name="Check Box 271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70</xdr:row>
                    <xdr:rowOff>50800</xdr:rowOff>
                  </from>
                  <to>
                    <xdr:col>6</xdr:col>
                    <xdr:colOff>355600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44" name="Check Box 272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70</xdr:row>
                    <xdr:rowOff>38100</xdr:rowOff>
                  </from>
                  <to>
                    <xdr:col>8</xdr:col>
                    <xdr:colOff>38100</xdr:colOff>
                    <xdr:row>70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45" name="Check Box 273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71</xdr:row>
                    <xdr:rowOff>50800</xdr:rowOff>
                  </from>
                  <to>
                    <xdr:col>6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46" name="Check Box 274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70</xdr:row>
                    <xdr:rowOff>38100</xdr:rowOff>
                  </from>
                  <to>
                    <xdr:col>13</xdr:col>
                    <xdr:colOff>279400</xdr:colOff>
                    <xdr:row>70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47" name="Check Box 275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71</xdr:row>
                    <xdr:rowOff>50800</xdr:rowOff>
                  </from>
                  <to>
                    <xdr:col>9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48" name="Check Box 27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75</xdr:row>
                    <xdr:rowOff>31750</xdr:rowOff>
                  </from>
                  <to>
                    <xdr:col>5</xdr:col>
                    <xdr:colOff>19050</xdr:colOff>
                    <xdr:row>75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49" name="Check Box 27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75</xdr:row>
                    <xdr:rowOff>12700</xdr:rowOff>
                  </from>
                  <to>
                    <xdr:col>7</xdr:col>
                    <xdr:colOff>469900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50" name="Check Box 27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75</xdr:row>
                    <xdr:rowOff>38100</xdr:rowOff>
                  </from>
                  <to>
                    <xdr:col>10</xdr:col>
                    <xdr:colOff>476250</xdr:colOff>
                    <xdr:row>75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51" name="Check Box 27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75</xdr:row>
                    <xdr:rowOff>31750</xdr:rowOff>
                  </from>
                  <to>
                    <xdr:col>13</xdr:col>
                    <xdr:colOff>476250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52" name="Check Box 28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84</xdr:row>
                    <xdr:rowOff>50800</xdr:rowOff>
                  </from>
                  <to>
                    <xdr:col>6</xdr:col>
                    <xdr:colOff>355600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53" name="Check Box 28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84</xdr:row>
                    <xdr:rowOff>38100</xdr:rowOff>
                  </from>
                  <to>
                    <xdr:col>8</xdr:col>
                    <xdr:colOff>38100</xdr:colOff>
                    <xdr:row>84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54" name="Check Box 282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85</xdr:row>
                    <xdr:rowOff>50800</xdr:rowOff>
                  </from>
                  <to>
                    <xdr:col>6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55" name="Check Box 28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84</xdr:row>
                    <xdr:rowOff>38100</xdr:rowOff>
                  </from>
                  <to>
                    <xdr:col>13</xdr:col>
                    <xdr:colOff>279400</xdr:colOff>
                    <xdr:row>84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56" name="Check Box 284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85</xdr:row>
                    <xdr:rowOff>50800</xdr:rowOff>
                  </from>
                  <to>
                    <xdr:col>9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客員研究教員 </vt:lpstr>
      <vt:lpstr>資金計画書</vt:lpstr>
      <vt:lpstr>'客員研究教員 '!Print_Area</vt:lpstr>
      <vt:lpstr>資金計画書!Print_Area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2024-09-24T05:15:18Z</cp:lastPrinted>
  <dcterms:created xsi:type="dcterms:W3CDTF">2011-11-09T00:11:12Z</dcterms:created>
  <dcterms:modified xsi:type="dcterms:W3CDTF">2025-09-18T03:53:28Z</dcterms:modified>
  <cp:category/>
  <cp:contentStatus/>
</cp:coreProperties>
</file>