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4_客員研究教員\"/>
    </mc:Choice>
  </mc:AlternateContent>
  <xr:revisionPtr revIDLastSave="0" documentId="8_{06C581CD-7C6B-4EB4-8123-D8539A9F37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ffiliate Professor" sheetId="1" r:id="rId1"/>
    <sheet name="Funding Plan" sheetId="3" r:id="rId2"/>
  </sheets>
  <definedNames>
    <definedName name="_xlnm.Print_Area" localSheetId="0">'Affiliate Professor'!$A$1:$S$60</definedName>
    <definedName name="_xlnm.Print_Area" localSheetId="1">'Funding Plan'!$A$1:$S$103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3" l="1"/>
  <c r="G95" i="3"/>
  <c r="E51" i="1" l="1"/>
  <c r="N28" i="1" l="1"/>
  <c r="J16" i="3" l="1"/>
  <c r="L18" i="3" l="1"/>
  <c r="J5" i="3" l="1"/>
  <c r="Q4" i="3"/>
  <c r="J4" i="3"/>
  <c r="H24" i="1" l="1"/>
  <c r="R2" i="3"/>
  <c r="P2" i="3"/>
  <c r="N2" i="3"/>
  <c r="A3" i="3"/>
  <c r="Q18" i="3" l="1"/>
  <c r="I18" i="3"/>
  <c r="E18" i="3" l="1"/>
  <c r="T97" i="3" l="1"/>
  <c r="R98" i="3" l="1"/>
  <c r="O12" i="3" l="1"/>
  <c r="J12" i="3"/>
  <c r="E12" i="3"/>
  <c r="O11" i="3"/>
  <c r="J11" i="3"/>
  <c r="E11" i="3"/>
  <c r="S103" i="3" l="1"/>
  <c r="E97" i="3" l="1"/>
  <c r="E13" i="1" l="1"/>
  <c r="Q36" i="1" l="1"/>
  <c r="F99" i="3" s="1"/>
  <c r="M36" i="1"/>
  <c r="A97" i="3"/>
  <c r="H15" i="3"/>
  <c r="E13" i="3"/>
  <c r="F100" i="3" l="1"/>
  <c r="H14" i="3"/>
  <c r="F98" i="3" l="1"/>
  <c r="F10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9BF751A5-C916-4DF0-A1E2-32E307C88A3F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Select research institute/center.</t>
        </r>
      </text>
    </comment>
    <comment ref="N28" authorId="2" shapeId="0" xr:uid="{41755940-0E20-428A-926F-E660F4A133AE}">
      <text>
        <r>
          <rPr>
            <b/>
            <sz val="10"/>
            <color indexed="10"/>
            <rFont val="MS P ゴシック"/>
            <family val="3"/>
            <charset val="128"/>
          </rPr>
          <t>*If your actual place of work is not in your campus,
please select the place from the pull-down list.</t>
        </r>
      </text>
    </comment>
    <comment ref="E29" authorId="1" shapeId="0" xr:uid="{5D51E307-8AA9-4686-BF4B-B9120DC9315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29" authorId="1" shapeId="0" xr:uid="{1B7E22BB-CF6C-4626-9CFE-D02E3C872EF6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29" authorId="2" shapeId="0" xr:uid="{9D4B8929-6F98-4E77-BC2F-B79542A996BA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29" authorId="1" shapeId="0" xr:uid="{5FB92063-EF24-449F-8740-2888C7008788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F33" authorId="2" shapeId="0" xr:uid="{96AEB990-5DAA-4DD3-8538-8C9E28ECC6B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E46" authorId="2" shapeId="0" xr:uid="{DCC4E79A-DB3F-496E-8B33-654D34F6B76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0" authorId="2" shapeId="0" xr:uid="{4230F35B-BAD6-4292-9C55-E9430631912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1" authorId="2" shapeId="0" xr:uid="{E8C0D620-4FAD-4A15-9626-B949CC67A189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2" authorId="2" shapeId="0" xr:uid="{8FF98D0F-C194-4E6C-B263-4CDCDE671E55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4" authorId="2" shapeId="0" xr:uid="{3D8222D9-B319-4565-8221-99A64EDD01B6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sharedStrings.xml><?xml version="1.0" encoding="utf-8"?>
<sst xmlns="http://schemas.openxmlformats.org/spreadsheetml/2006/main" count="567" uniqueCount="337">
  <si>
    <t>Employment Application for Affiliate Research Professor</t>
  </si>
  <si>
    <t>Table 1: Salary Regulations of Part-Time Research Professor</t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</si>
  <si>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</si>
  <si>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</si>
  <si>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</si>
  <si>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</si>
  <si>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</si>
  <si>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</si>
  <si>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</si>
  <si>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Grade</t>
  </si>
  <si>
    <t>Annual pay</t>
  </si>
  <si>
    <t>Monthly pay</t>
  </si>
  <si>
    <t>Extramural fund</t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</si>
  <si>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</si>
  <si>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</si>
  <si>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</si>
  <si>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</si>
  <si>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HK1</t>
    <phoneticPr fontId="4"/>
  </si>
  <si>
    <t>Ministry of Education, Culture, Sports, Science and Technology</t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</si>
  <si>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</si>
  <si>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</si>
  <si>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</si>
  <si>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</si>
  <si>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</si>
  <si>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</si>
  <si>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</si>
  <si>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HK2</t>
  </si>
  <si>
    <t>Ministry of the Environment</t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</si>
  <si>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</si>
  <si>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</si>
  <si>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</si>
  <si>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</si>
  <si>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</si>
  <si>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HK3</t>
  </si>
  <si>
    <t>Ministry of Economy, Trade and Industry</t>
  </si>
  <si>
    <t>BKC Research Organization of Social Sciences</t>
  </si>
  <si>
    <t>国際言語文化研究所</t>
  </si>
  <si>
    <t>International Institute of Language and Culture Studies</t>
  </si>
  <si>
    <t>HK4</t>
  </si>
  <si>
    <t>Ministry of Internal Affairs and Communications</t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</si>
  <si>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</si>
  <si>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</si>
  <si>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</si>
  <si>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</si>
  <si>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HK5</t>
  </si>
  <si>
    <t>JST (Japan Science and Technology Agency)</t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</si>
  <si>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</si>
  <si>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</si>
  <si>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</si>
  <si>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</si>
  <si>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</si>
  <si>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</si>
  <si>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</si>
  <si>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HK6</t>
  </si>
  <si>
    <t>NEDO (New Energy and Industrial Technology Development Organization)</t>
  </si>
  <si>
    <t>アート・リサーチセンター</t>
  </si>
  <si>
    <t>Art Research Center</t>
  </si>
  <si>
    <t>HK7</t>
  </si>
  <si>
    <t>NICT (National Institute of Information and Communications Technology)</t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</si>
  <si>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</si>
  <si>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</si>
  <si>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</si>
  <si>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HK8</t>
  </si>
  <si>
    <t>JICA (Japan International Cooperation Agency)</t>
  </si>
  <si>
    <t>Date of birth</t>
    <phoneticPr fontId="4"/>
  </si>
  <si>
    <t>コリア研究センター</t>
  </si>
  <si>
    <t>Ritsumeikan Center for Korean Studies</t>
  </si>
  <si>
    <t>HK9</t>
  </si>
  <si>
    <t>NILIM (National Institute for Land and Infrastructure Management)</t>
  </si>
  <si>
    <t>Sex</t>
    <phoneticPr fontId="4"/>
  </si>
  <si>
    <t>間文化現象学研究センター</t>
  </si>
  <si>
    <t>Research Center for Intercultural Phenomenology</t>
  </si>
  <si>
    <t>HK10</t>
  </si>
  <si>
    <t>Research Environment Enhancement Funds</t>
  </si>
  <si>
    <t>Age</t>
    <phoneticPr fontId="4"/>
  </si>
  <si>
    <t>Age at the point of commencement of employment</t>
    <phoneticPr fontId="4"/>
  </si>
  <si>
    <t>ゲーム研究センター</t>
  </si>
  <si>
    <t>Ritsumeikan Center for Game Studies</t>
  </si>
  <si>
    <t>HK11</t>
  </si>
  <si>
    <t>Delegated Research</t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</si>
  <si>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</si>
  <si>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</si>
  <si>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</si>
  <si>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</si>
  <si>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Extramural Joint Research</t>
  </si>
  <si>
    <t>New or renewal</t>
  </si>
  <si>
    <t>New</t>
  </si>
  <si>
    <r>
      <t>Renewal</t>
    </r>
    <r>
      <rPr>
        <sz val="12"/>
        <rFont val="游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</si>
  <si>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nd/rd/th year)</t>
    <phoneticPr fontId="4"/>
  </si>
  <si>
    <t>*Renewal limit:Up to 5 years (Age limit: 75 years old)</t>
    <phoneticPr fontId="4"/>
  </si>
  <si>
    <t>加藤周一現代思想研究センター</t>
  </si>
  <si>
    <t>Contributions for Encouraging Research</t>
  </si>
  <si>
    <t>Main or dual duty</t>
  </si>
  <si>
    <t>Dual</t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</si>
  <si>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</si>
  <si>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1"/>
  </si>
  <si>
    <t>Faculty ID No. (where applicable)</t>
    <phoneticPr fontId="4"/>
  </si>
  <si>
    <t>Carried-Over Research Funds</t>
  </si>
  <si>
    <t>Contact information</t>
    <phoneticPr fontId="4"/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</si>
  <si>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</si>
  <si>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-</t>
    <phoneticPr fontId="4"/>
  </si>
  <si>
    <t>社会システム研究所</t>
  </si>
  <si>
    <t>Institute of Social Systems</t>
  </si>
  <si>
    <t>Email:</t>
    <phoneticPr fontId="4"/>
  </si>
  <si>
    <t>ファイナンス研究センター</t>
  </si>
  <si>
    <t>Research Center for Finance</t>
  </si>
  <si>
    <t>Main duty organization</t>
  </si>
  <si>
    <t>Organization/title</t>
  </si>
  <si>
    <t>Completed pre-inspection regarding  Foreign Exchange Control Law</t>
    <phoneticPr fontId="4"/>
  </si>
  <si>
    <t>No</t>
    <phoneticPr fontId="4"/>
  </si>
  <si>
    <t>Yes</t>
    <phoneticPr fontId="4"/>
  </si>
  <si>
    <t>理工学研究所</t>
  </si>
  <si>
    <t>The Institute of Science and Engineering</t>
  </si>
  <si>
    <t>Dual employment at overseas corporations,educational
/research institutions, etc. after appointment</t>
    <phoneticPr fontId="4"/>
  </si>
  <si>
    <t>Name(s) of employer (if you answered “Yes”)</t>
    <phoneticPr fontId="4"/>
  </si>
  <si>
    <t>ＳＲセンター</t>
  </si>
  <si>
    <t>Synchrotron Radiation Center</t>
  </si>
  <si>
    <t>2. Employment Conditions 　　　　The candidate has agreed to the following employment conditions.</t>
  </si>
  <si>
    <t>ＶＬＳＩセンター</t>
  </si>
  <si>
    <t>VLSI Research Center</t>
  </si>
  <si>
    <t>Research organization</t>
  </si>
  <si>
    <t>Job title</t>
  </si>
  <si>
    <t>Affiliate professor</t>
  </si>
  <si>
    <t>Affiliate associate professor</t>
  </si>
  <si>
    <t>Affiliate associate professor</t>
    <phoneticPr fontId="4"/>
  </si>
  <si>
    <t>防災フロンティア研究センター</t>
  </si>
  <si>
    <t>Research Center for Natural Disaster Mitigation</t>
    <phoneticPr fontId="21"/>
  </si>
  <si>
    <t>(A professor or associate professor who engages in research funded by scholarship donations may claim to be a chair professor.)</t>
    <phoneticPr fontId="4"/>
  </si>
  <si>
    <t>Campus/Principal work location</t>
    <phoneticPr fontId="4"/>
  </si>
  <si>
    <t>/Principal work location</t>
    <phoneticPr fontId="4"/>
  </si>
  <si>
    <t>Employment period (annual)</t>
  </si>
  <si>
    <t>to</t>
    <phoneticPr fontId="4"/>
  </si>
  <si>
    <t>/ 1.Commencement month of the revised condition</t>
  </si>
  <si>
    <t>Funds (type)</t>
  </si>
  <si>
    <t>University budget (</t>
    <phoneticPr fontId="4"/>
  </si>
  <si>
    <t>)</t>
    <phoneticPr fontId="4"/>
  </si>
  <si>
    <t>Extramural fund (</t>
  </si>
  <si>
    <r>
      <rPr>
        <sz val="14"/>
        <rFont val="ＭＳ Ｐゴシック"/>
        <family val="3"/>
        <charset val="128"/>
      </rPr>
      <t>）</t>
    </r>
    <phoneticPr fontId="4"/>
  </si>
  <si>
    <t>創薬科学研究センター</t>
  </si>
  <si>
    <t>Research Center for Drug Discovery and Pharmaceutical Development Sciences</t>
    <phoneticPr fontId="21"/>
  </si>
  <si>
    <t>Research theme (*within 30 words)</t>
    <phoneticPr fontId="4"/>
  </si>
  <si>
    <t>Robotics Research Center</t>
    <phoneticPr fontId="21"/>
  </si>
  <si>
    <t>Workdays</t>
    <phoneticPr fontId="4"/>
  </si>
  <si>
    <t>days per week　／</t>
  </si>
  <si>
    <t>hour and</t>
    <phoneticPr fontId="4"/>
  </si>
  <si>
    <t>minutes per day</t>
    <phoneticPr fontId="4"/>
  </si>
  <si>
    <t>Work regulations</t>
  </si>
  <si>
    <t>Based on the employment regulations of Ritsumeikan University Part-Time Research Professor. (Under 20 hours/week)</t>
  </si>
  <si>
    <r>
      <t>days per week</t>
    </r>
    <r>
      <rPr>
        <sz val="11"/>
        <rFont val="游ゴシック"/>
        <family val="2"/>
        <charset val="128"/>
      </rPr>
      <t>　／</t>
    </r>
    <phoneticPr fontId="4"/>
  </si>
  <si>
    <t>Research Centre for Palaeoclimatology</t>
    <phoneticPr fontId="21"/>
  </si>
  <si>
    <t>Salary regulations</t>
  </si>
  <si>
    <t>Paid based on the salary regulations of Ritsumeikan University Part-Time  Research Professor.</t>
  </si>
  <si>
    <r>
      <t>days per month</t>
    </r>
    <r>
      <rPr>
        <sz val="11"/>
        <rFont val="游ゴシック"/>
        <family val="2"/>
        <charset val="128"/>
      </rPr>
      <t>　／</t>
    </r>
    <phoneticPr fontId="4"/>
  </si>
  <si>
    <t>Base salary</t>
  </si>
  <si>
    <t>See Table 1.</t>
  </si>
  <si>
    <t>Annual pay grade</t>
  </si>
  <si>
    <t>Yen</t>
  </si>
  <si>
    <t>（Monthly pay</t>
  </si>
  <si>
    <t>Yen）</t>
  </si>
  <si>
    <t>システム視覚科学研究センター</t>
  </si>
  <si>
    <t>Center for Systems Vision Science</t>
    <phoneticPr fontId="21"/>
  </si>
  <si>
    <t>Bonus</t>
  </si>
  <si>
    <t>Not paid</t>
  </si>
  <si>
    <t>先端ICTメディカル•ヘルスケア研究センター</t>
  </si>
  <si>
    <t>Research Center of Advanced ICT for Medical and Healthcare</t>
    <phoneticPr fontId="21"/>
  </si>
  <si>
    <t>Commuting allowance</t>
  </si>
  <si>
    <t>Research Center for Biological Resources</t>
    <phoneticPr fontId="21"/>
  </si>
  <si>
    <t>Individual research allowance</t>
  </si>
  <si>
    <t>The Research and Development Institute of Regional Information</t>
  </si>
  <si>
    <t>Travel allowance</t>
  </si>
  <si>
    <t>Other allowance</t>
  </si>
  <si>
    <t>Based on the salary regulations of Ritsumeikan University Part-Time Research Professor.</t>
  </si>
  <si>
    <t>Private education aid</t>
  </si>
  <si>
    <t>Not applicable</t>
  </si>
  <si>
    <t>Employment insurance</t>
  </si>
  <si>
    <t>Other terms</t>
  </si>
  <si>
    <t>Other</t>
  </si>
  <si>
    <t>稲盛経営哲学研究センター</t>
  </si>
  <si>
    <t xml:space="preserve"> (以下事務局使用欄)</t>
    <rPh sb="7" eb="9">
      <t>シヨウ</t>
    </rPh>
    <phoneticPr fontId="4"/>
  </si>
  <si>
    <t>サステイナビリティ学研究センター</t>
  </si>
  <si>
    <t>Research Center for Sustainability Science</t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</si>
  <si>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</si>
  <si>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</si>
  <si>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</si>
  <si>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</si>
  <si>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</si>
  <si>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添付点検</t>
    <phoneticPr fontId="4"/>
  </si>
  <si>
    <t>資金計画書(学外資金のみ)</t>
    <phoneticPr fontId="4"/>
  </si>
  <si>
    <t>Research Center for Social Studies of Health and Community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</si>
  <si>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</si>
  <si>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</si>
  <si>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</si>
  <si>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Ecological Technology &amp; Management Research Center for Energy and  Environment field</t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</si>
  <si>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</si>
  <si>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</si>
  <si>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</si>
  <si>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Creative Media Research Center</t>
    <phoneticPr fontId="21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</si>
  <si>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</si>
  <si>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</si>
  <si>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Research Center for Medical and Long-Term Care Management</t>
    <phoneticPr fontId="21"/>
  </si>
  <si>
    <t>人事委員会</t>
    <rPh sb="0" eb="2">
      <t>ジンジ</t>
    </rPh>
    <rPh sb="2" eb="5">
      <t>イインカイ</t>
    </rPh>
    <phoneticPr fontId="4"/>
  </si>
  <si>
    <t>【議決】</t>
    <rPh sb="1" eb="3">
      <t>ギケツ</t>
    </rPh>
    <phoneticPr fontId="4"/>
  </si>
  <si>
    <t>　　　　　　年　　　　　　月　　　　　　日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</si>
  <si>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</si>
  <si>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</si>
  <si>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Institute of Ars Vivendi</t>
    <phoneticPr fontId="21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</si>
  <si>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</si>
  <si>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</si>
  <si>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</si>
  <si>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</si>
  <si>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</si>
  <si>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Center for MONODUKURI Qualitative Research</t>
    <phoneticPr fontId="21"/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</si>
  <si>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</si>
  <si>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</si>
  <si>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</si>
  <si>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</si>
  <si>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 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</si>
  <si>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</si>
  <si>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</si>
  <si>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</si>
  <si>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</si>
  <si>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備　考</t>
    <phoneticPr fontId="4"/>
  </si>
  <si>
    <t>Center for East Asian Peace and Cooperation</t>
    <phoneticPr fontId="4"/>
  </si>
  <si>
    <t>琵琶湖・環境イノベーション研究センター</t>
  </si>
  <si>
    <t>Research Center for Lake BIWA &amp; Environmental innovation</t>
    <phoneticPr fontId="21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</si>
  <si>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</si>
  <si>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</si>
  <si>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</si>
  <si>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バイオメディカルエンジニアリング研究センター</t>
  </si>
  <si>
    <t>The Bio Medical Engineering Research Center</t>
  </si>
  <si>
    <t>知能化社会デザイン研究センター</t>
  </si>
  <si>
    <t>Research Center for Computational Research on Designing Sustainable Society</t>
    <phoneticPr fontId="21"/>
  </si>
  <si>
    <t>研究部　2024.10</t>
    <rPh sb="0" eb="3">
      <t>ケンキュウブ</t>
    </rPh>
    <phoneticPr fontId="4"/>
  </si>
  <si>
    <t>Research Center for IoT Security</t>
    <phoneticPr fontId="22"/>
  </si>
  <si>
    <t>Research Center for Advanced Materials</t>
    <phoneticPr fontId="22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</si>
  <si>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</si>
  <si>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</si>
  <si>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</si>
  <si>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1"/>
  </si>
  <si>
    <t>Institute of Advanced Research for Sports and Health Sciences</t>
    <phoneticPr fontId="4"/>
  </si>
  <si>
    <t>Earth &amp; Space Exploration Center(ESEC)</t>
    <phoneticPr fontId="4"/>
  </si>
  <si>
    <t xml:space="preserve">Funding Plan for Affiliate Research Professor </t>
  </si>
  <si>
    <t>The estimate of expenses for the following candidate has been confirmed. The funding plan is shown below.</t>
  </si>
  <si>
    <t xml:space="preserve">If the source of funds change during the term, please be sure to submit the latest document. </t>
    <phoneticPr fontId="4"/>
  </si>
  <si>
    <t>Candidate</t>
  </si>
  <si>
    <t>Affiliate assistant professor</t>
    <phoneticPr fontId="4"/>
  </si>
  <si>
    <t xml:space="preserve">Employment period </t>
    <phoneticPr fontId="4"/>
  </si>
  <si>
    <t>to</t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</si>
  <si>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</si>
  <si>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</si>
  <si>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</si>
  <si>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</si>
  <si>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</si>
  <si>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</si>
  <si>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</si>
  <si>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</si>
  <si>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Business name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</si>
  <si>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</si>
  <si>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</si>
  <si>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</si>
  <si>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</si>
  <si>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</si>
  <si>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</si>
  <si>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</si>
  <si>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</si>
  <si>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Estimated 
personnel cost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</si>
  <si>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</si>
  <si>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</si>
  <si>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</si>
  <si>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</si>
  <si>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</si>
  <si>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</si>
  <si>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</si>
  <si>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t>Payment method</t>
    <phoneticPr fontId="4"/>
  </si>
  <si>
    <t>Lump sum</t>
    <phoneticPr fontId="4"/>
  </si>
  <si>
    <t>Installment</t>
    <phoneticPr fontId="4"/>
  </si>
  <si>
    <r>
      <t xml:space="preserve">times in total </t>
    </r>
    <r>
      <rPr>
        <sz val="10"/>
        <rFont val="ＭＳ ゴシック"/>
        <family val="2"/>
        <charset val="128"/>
      </rPr>
      <t>）</t>
    </r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</si>
  <si>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</si>
  <si>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</si>
  <si>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</si>
  <si>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</si>
  <si>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</si>
  <si>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</si>
  <si>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</si>
  <si>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</si>
  <si>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</si>
  <si>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</si>
  <si>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</si>
  <si>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ヶ月間</t>
    <rPh sb="1" eb="3">
      <t>ゲツカン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</si>
  <si>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</si>
  <si>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</si>
  <si>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</si>
  <si>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</si>
  <si>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立命館大学非常勤研究教員給与規程 別表２ 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キョウイン</t>
    </rPh>
    <rPh sb="12" eb="14">
      <t>キュウヨ</t>
    </rPh>
    <rPh sb="14" eb="16">
      <t>キテイ</t>
    </rPh>
    <rPh sb="17" eb="19">
      <t>ベッピョウ</t>
    </rPh>
    <rPh sb="21" eb="23">
      <t>トウキュウ</t>
    </rPh>
    <phoneticPr fontId="4"/>
  </si>
  <si>
    <t>月額</t>
    <rPh sb="0" eb="2">
      <t>ゲツガク</t>
    </rPh>
    <phoneticPr fontId="4"/>
  </si>
  <si>
    <t>円</t>
    <rPh sb="0" eb="1">
      <t>エン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</si>
  <si>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</si>
  <si>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</si>
  <si>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5">
      <t>ホケンリョウ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</si>
  <si>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</si>
  <si>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Affiliate professor</t>
    <phoneticPr fontId="4"/>
  </si>
  <si>
    <t>Affiliate associate professor</t>
    <phoneticPr fontId="4"/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</si>
  <si>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</si>
  <si>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</si>
  <si>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</si>
  <si>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</si>
  <si>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</si>
  <si>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2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</si>
  <si>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</si>
  <si>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</si>
  <si>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</si>
  <si>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7"/>
  </si>
  <si>
    <t>食総合研究センター</t>
    <rPh sb="0" eb="1">
      <t>ショク</t>
    </rPh>
    <rPh sb="1" eb="3">
      <t>ソウゴウ</t>
    </rPh>
    <rPh sb="3" eb="5">
      <t>ケンキュウ</t>
    </rPh>
    <phoneticPr fontId="5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</si>
  <si>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7"/>
  </si>
  <si>
    <t>ものづくり質的研究センター</t>
    <rPh sb="5" eb="7">
      <t>シツテキ</t>
    </rPh>
    <rPh sb="7" eb="9">
      <t>ケンキュウ</t>
    </rPh>
    <phoneticPr fontId="57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</si>
  <si>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</si>
  <si>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</si>
  <si>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</si>
  <si>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</si>
  <si>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</si>
  <si>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</si>
  <si>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宇宙地球探査研究センター</t>
  </si>
  <si>
    <t>デザイン科学研究所</t>
  </si>
  <si>
    <t>半導体応用研究センター</t>
  </si>
  <si>
    <t>Semiconductor Application Research Center</t>
    <phoneticPr fontId="22"/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</si>
  <si>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</si>
  <si>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</si>
  <si>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</si>
  <si>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</si>
  <si>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</si>
  <si>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履歴・業績書【新任】</t>
    <rPh sb="7" eb="9">
      <t>シンニン</t>
    </rPh>
    <phoneticPr fontId="4"/>
  </si>
  <si>
    <t>　　　研究実績一覧【再任】</t>
    <phoneticPr fontId="4"/>
  </si>
  <si>
    <t>Ritsumeikan Research Center for Shuichi Kato and the Japanese Contemporary Thoughts</t>
    <phoneticPr fontId="4"/>
  </si>
  <si>
    <t>※社会保険料率の変更があった場合、必要経費概算見込み額が、年度途中で変更になることがあります。</t>
    <phoneticPr fontId="4"/>
  </si>
  <si>
    <t>Research Center for Gastronomic Arts and Sciences</t>
    <phoneticPr fontId="4"/>
  </si>
  <si>
    <t>Institute of Design Science</t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</si>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</sst>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</numFmts>
  <fonts count="5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Arial"/>
      <family val="2"/>
    </font>
    <font>
      <b/>
      <sz val="10"/>
      <name val="Arial"/>
      <family val="2"/>
    </font>
    <font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12"/>
      <name val="Arial Unicode MS"/>
      <family val="3"/>
      <charset val="128"/>
    </font>
    <font>
      <sz val="9.5"/>
      <name val="Arial"/>
      <family val="2"/>
    </font>
    <font>
      <b/>
      <sz val="12"/>
      <name val="Arial "/>
      <family val="3"/>
      <charset val="128"/>
    </font>
    <font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name val="Arial"/>
      <family val="2"/>
    </font>
    <font>
      <u/>
      <sz val="16"/>
      <color theme="10"/>
      <name val="ＭＳ Ｐゴシック"/>
      <family val="3"/>
      <charset val="128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color indexed="10"/>
      <name val="Arial"/>
      <family val="2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ゴシック"/>
      <family val="2"/>
      <charset val="128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sz val="12"/>
      <name val="游ゴシック"/>
      <family val="2"/>
      <charset val="12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.5"/>
      <name val="Arial"/>
      <family val="2"/>
    </font>
    <font>
      <b/>
      <sz val="10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14"/>
      <color rgb="FFFF0000"/>
      <name val="Arial"/>
      <family val="2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</cellStyleXfs>
  <cellXfs count="543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38" fontId="8" fillId="3" borderId="7" xfId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10" fillId="0" borderId="7" xfId="0" applyFont="1" applyBorder="1">
      <alignment vertical="center"/>
    </xf>
    <xf numFmtId="38" fontId="10" fillId="0" borderId="7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left" vertical="top"/>
    </xf>
    <xf numFmtId="38" fontId="10" fillId="0" borderId="0" xfId="1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38" fontId="10" fillId="0" borderId="0" xfId="1" applyFont="1" applyFill="1">
      <alignment vertical="center"/>
    </xf>
    <xf numFmtId="180" fontId="6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2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6" fontId="6" fillId="0" borderId="5" xfId="2" applyFont="1" applyFill="1" applyBorder="1" applyAlignment="1" applyProtection="1">
      <alignment horizontal="right" vertical="center" shrinkToFit="1"/>
      <protection locked="0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8" fillId="0" borderId="11" xfId="3" applyFont="1" applyBorder="1" applyAlignment="1" applyProtection="1">
      <alignment vertical="center" wrapText="1" shrinkToFit="1"/>
      <protection locked="0"/>
    </xf>
    <xf numFmtId="0" fontId="8" fillId="0" borderId="11" xfId="0" applyFont="1" applyBorder="1" applyAlignment="1" applyProtection="1">
      <alignment vertical="center" wrapText="1" shrinkToFit="1"/>
      <protection locked="0"/>
    </xf>
    <xf numFmtId="0" fontId="8" fillId="0" borderId="4" xfId="0" applyFont="1" applyBorder="1" applyAlignment="1" applyProtection="1">
      <alignment vertical="center" wrapText="1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6" fillId="0" borderId="14" xfId="3" applyFont="1" applyBorder="1" applyAlignment="1" applyProtection="1">
      <alignment horizontal="center" vertical="center" wrapText="1" shrinkToFit="1"/>
      <protection locked="0"/>
    </xf>
    <xf numFmtId="0" fontId="16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>
      <alignment vertical="center"/>
    </xf>
    <xf numFmtId="37" fontId="14" fillId="0" borderId="10" xfId="3" applyNumberFormat="1" applyFont="1" applyBorder="1" applyAlignment="1" applyProtection="1">
      <alignment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14" fillId="0" borderId="16" xfId="3" applyFont="1" applyBorder="1" applyAlignment="1" applyProtection="1">
      <alignment vertical="center" shrinkToFit="1"/>
      <protection locked="0"/>
    </xf>
    <xf numFmtId="0" fontId="15" fillId="0" borderId="4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 shrinkToFit="1"/>
      <protection locked="0"/>
    </xf>
    <xf numFmtId="0" fontId="14" fillId="0" borderId="20" xfId="3" applyFont="1" applyBorder="1" applyAlignment="1" applyProtection="1">
      <alignment vertical="center" shrinkToFit="1"/>
      <protection locked="0"/>
    </xf>
    <xf numFmtId="0" fontId="8" fillId="0" borderId="0" xfId="0" applyFont="1" applyAlignment="1"/>
    <xf numFmtId="0" fontId="10" fillId="0" borderId="0" xfId="0" applyFont="1" applyAlignment="1"/>
    <xf numFmtId="38" fontId="10" fillId="0" borderId="0" xfId="1" applyFont="1" applyAlignment="1"/>
    <xf numFmtId="0" fontId="8" fillId="0" borderId="6" xfId="0" applyFont="1" applyBorder="1" applyAlignment="1"/>
    <xf numFmtId="0" fontId="10" fillId="0" borderId="7" xfId="0" applyFont="1" applyBorder="1" applyAlignment="1"/>
    <xf numFmtId="38" fontId="10" fillId="0" borderId="7" xfId="1" applyFont="1" applyBorder="1" applyAlignment="1"/>
    <xf numFmtId="0" fontId="6" fillId="0" borderId="11" xfId="3" applyFont="1" applyBorder="1" applyAlignment="1" applyProtection="1">
      <alignment vertical="center" wrapText="1" shrinkToFit="1"/>
      <protection locked="0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4" xfId="3" applyFont="1" applyBorder="1" applyAlignment="1" applyProtection="1">
      <alignment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12" fillId="2" borderId="10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180" fontId="6" fillId="2" borderId="2" xfId="3" applyNumberFormat="1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wrapText="1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14" fillId="0" borderId="19" xfId="3" applyFont="1" applyBorder="1" applyAlignment="1" applyProtection="1">
      <alignment horizontal="left" vertical="center" shrinkToFit="1"/>
      <protection locked="0"/>
    </xf>
    <xf numFmtId="0" fontId="14" fillId="0" borderId="11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vertical="center" shrinkToFit="1"/>
      <protection locked="0"/>
    </xf>
    <xf numFmtId="6" fontId="14" fillId="0" borderId="17" xfId="2" applyFont="1" applyFill="1" applyBorder="1" applyAlignment="1" applyProtection="1">
      <alignment vertical="center" shrinkToFit="1"/>
      <protection locked="0"/>
    </xf>
    <xf numFmtId="0" fontId="14" fillId="0" borderId="8" xfId="3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14" fillId="0" borderId="21" xfId="0" applyFont="1" applyBorder="1" applyAlignment="1" applyProtection="1">
      <alignment vertical="center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Protection="1">
      <alignment vertical="center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6" fillId="0" borderId="24" xfId="3" applyFont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>
      <alignment vertical="center" shrinkToFit="1"/>
    </xf>
    <xf numFmtId="0" fontId="14" fillId="0" borderId="2" xfId="3" applyFont="1" applyBorder="1" applyAlignment="1" applyProtection="1">
      <alignment horizontal="right" vertical="center" shrinkToFit="1"/>
      <protection locked="0"/>
    </xf>
    <xf numFmtId="0" fontId="8" fillId="3" borderId="22" xfId="0" applyFont="1" applyFill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/>
    <xf numFmtId="0" fontId="12" fillId="2" borderId="10" xfId="3" applyFont="1" applyFill="1" applyBorder="1" applyAlignment="1" applyProtection="1">
      <alignment horizontal="left" vertical="center"/>
      <protection locked="0"/>
    </xf>
    <xf numFmtId="0" fontId="12" fillId="2" borderId="16" xfId="3" applyFont="1" applyFill="1" applyBorder="1" applyAlignment="1" applyProtection="1">
      <alignment horizontal="left" vertical="center"/>
      <protection locked="0"/>
    </xf>
    <xf numFmtId="6" fontId="12" fillId="0" borderId="19" xfId="2" applyFont="1" applyFill="1" applyBorder="1" applyAlignment="1" applyProtection="1">
      <alignment vertical="center"/>
      <protection locked="0"/>
    </xf>
    <xf numFmtId="6" fontId="12" fillId="0" borderId="11" xfId="2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2" fillId="0" borderId="11" xfId="0" applyFont="1" applyBorder="1" applyProtection="1">
      <alignment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178" fontId="12" fillId="0" borderId="11" xfId="0" applyNumberFormat="1" applyFont="1" applyBorder="1" applyAlignment="1" applyProtection="1">
      <alignment horizontal="center" vertical="center"/>
      <protection locked="0"/>
    </xf>
    <xf numFmtId="0" fontId="12" fillId="2" borderId="11" xfId="3" applyFont="1" applyFill="1" applyBorder="1" applyAlignment="1" applyProtection="1">
      <alignment vertical="center" wrapText="1" shrinkToFit="1"/>
      <protection locked="0"/>
    </xf>
    <xf numFmtId="0" fontId="12" fillId="0" borderId="11" xfId="3" applyFont="1" applyBorder="1" applyAlignment="1" applyProtection="1">
      <alignment vertical="center" wrapText="1" shrinkToFit="1"/>
      <protection locked="0"/>
    </xf>
    <xf numFmtId="179" fontId="12" fillId="4" borderId="2" xfId="2" applyNumberFormat="1" applyFont="1" applyFill="1" applyBorder="1" applyAlignment="1" applyProtection="1">
      <alignment horizontal="center" vertical="center"/>
      <protection locked="0"/>
    </xf>
    <xf numFmtId="179" fontId="12" fillId="0" borderId="2" xfId="2" applyNumberFormat="1" applyFont="1" applyFill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vertical="center"/>
      <protection locked="0"/>
    </xf>
    <xf numFmtId="0" fontId="12" fillId="4" borderId="2" xfId="3" applyFont="1" applyFill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2" borderId="10" xfId="3" applyFont="1" applyFill="1" applyBorder="1" applyAlignment="1" applyProtection="1">
      <alignment vertical="center" wrapText="1" shrinkToFit="1"/>
      <protection locked="0"/>
    </xf>
    <xf numFmtId="178" fontId="26" fillId="0" borderId="2" xfId="0" applyNumberFormat="1" applyFont="1" applyBorder="1" applyAlignment="1" applyProtection="1">
      <alignment horizontal="right" vertical="center"/>
      <protection locked="0"/>
    </xf>
    <xf numFmtId="178" fontId="12" fillId="4" borderId="2" xfId="0" applyNumberFormat="1" applyFont="1" applyFill="1" applyBorder="1" applyProtection="1">
      <alignment vertical="center"/>
      <protection locked="0"/>
    </xf>
    <xf numFmtId="178" fontId="12" fillId="0" borderId="2" xfId="0" applyNumberFormat="1" applyFont="1" applyBorder="1" applyProtection="1">
      <alignment vertical="center"/>
      <protection locked="0"/>
    </xf>
    <xf numFmtId="37" fontId="15" fillId="0" borderId="2" xfId="3" applyNumberFormat="1" applyFont="1" applyBorder="1" applyAlignment="1" applyProtection="1">
      <alignment horizontal="left" vertical="center"/>
      <protection locked="0"/>
    </xf>
    <xf numFmtId="0" fontId="12" fillId="0" borderId="12" xfId="3" applyFont="1" applyBorder="1" applyAlignment="1" applyProtection="1">
      <alignment vertical="center" wrapText="1" shrinkToFit="1"/>
      <protection locked="0"/>
    </xf>
    <xf numFmtId="0" fontId="6" fillId="2" borderId="5" xfId="3" applyFont="1" applyFill="1" applyBorder="1" applyAlignment="1" applyProtection="1">
      <alignment vertical="center"/>
      <protection locked="0"/>
    </xf>
    <xf numFmtId="0" fontId="6" fillId="4" borderId="2" xfId="3" applyFont="1" applyFill="1" applyBorder="1" applyAlignment="1" applyProtection="1">
      <alignment vertical="center"/>
      <protection locked="0"/>
    </xf>
    <xf numFmtId="0" fontId="6" fillId="4" borderId="4" xfId="3" applyFont="1" applyFill="1" applyBorder="1" applyAlignment="1" applyProtection="1">
      <alignment horizontal="left" vertical="center"/>
      <protection locked="0"/>
    </xf>
    <xf numFmtId="0" fontId="6" fillId="4" borderId="2" xfId="3" applyFont="1" applyFill="1" applyBorder="1" applyAlignment="1" applyProtection="1">
      <alignment horizontal="left" vertical="center" indent="1"/>
      <protection locked="0"/>
    </xf>
    <xf numFmtId="0" fontId="14" fillId="0" borderId="6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vertical="center"/>
      <protection locked="0"/>
    </xf>
    <xf numFmtId="6" fontId="12" fillId="0" borderId="5" xfId="2" applyFont="1" applyFill="1" applyBorder="1" applyAlignment="1" applyProtection="1">
      <alignment vertical="center"/>
      <protection locked="0"/>
    </xf>
    <xf numFmtId="6" fontId="12" fillId="0" borderId="2" xfId="2" applyFont="1" applyFill="1" applyBorder="1" applyAlignment="1" applyProtection="1">
      <alignment vertical="center"/>
      <protection locked="0"/>
    </xf>
    <xf numFmtId="179" fontId="12" fillId="0" borderId="2" xfId="2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30" fillId="2" borderId="10" xfId="3" applyFont="1" applyFill="1" applyBorder="1" applyAlignment="1" applyProtection="1">
      <alignment vertical="center"/>
      <protection locked="0"/>
    </xf>
    <xf numFmtId="0" fontId="12" fillId="2" borderId="10" xfId="3" applyFont="1" applyFill="1" applyBorder="1" applyAlignment="1" applyProtection="1">
      <alignment horizontal="left" vertical="center" indent="2"/>
      <protection locked="0"/>
    </xf>
    <xf numFmtId="0" fontId="12" fillId="2" borderId="15" xfId="3" applyFont="1" applyFill="1" applyBorder="1" applyAlignment="1" applyProtection="1">
      <alignment horizontal="left" vertical="center" indent="2"/>
      <protection locked="0"/>
    </xf>
    <xf numFmtId="179" fontId="8" fillId="2" borderId="2" xfId="2" applyNumberFormat="1" applyFont="1" applyFill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 wrapText="1" shrinkToFi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177" fontId="14" fillId="0" borderId="3" xfId="3" applyNumberFormat="1" applyFont="1" applyBorder="1" applyAlignment="1">
      <alignment horizontal="right"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3" xfId="0" applyFont="1" applyBorder="1" applyAlignment="1">
      <alignment horizontal="left" vertical="center" shrinkToFit="1"/>
    </xf>
    <xf numFmtId="177" fontId="14" fillId="0" borderId="3" xfId="3" applyNumberFormat="1" applyFont="1" applyBorder="1" applyAlignment="1">
      <alignment horizontal="left" vertical="center" shrinkToFit="1"/>
    </xf>
    <xf numFmtId="0" fontId="8" fillId="0" borderId="4" xfId="0" applyFont="1" applyBorder="1" applyProtection="1">
      <alignment vertical="center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0" fontId="14" fillId="0" borderId="6" xfId="3" applyFont="1" applyBorder="1" applyAlignment="1">
      <alignment horizontal="left" vertical="center"/>
    </xf>
    <xf numFmtId="0" fontId="14" fillId="0" borderId="36" xfId="3" applyFont="1" applyBorder="1" applyAlignment="1">
      <alignment vertical="center" shrinkToFit="1"/>
    </xf>
    <xf numFmtId="0" fontId="14" fillId="0" borderId="2" xfId="0" applyFont="1" applyBorder="1" applyProtection="1">
      <alignment vertical="center"/>
      <protection locked="0"/>
    </xf>
    <xf numFmtId="0" fontId="32" fillId="0" borderId="10" xfId="3" applyFont="1" applyBorder="1" applyAlignment="1" applyProtection="1">
      <alignment vertical="center"/>
      <protection locked="0"/>
    </xf>
    <xf numFmtId="0" fontId="14" fillId="0" borderId="11" xfId="3" applyFont="1" applyBorder="1" applyAlignment="1" applyProtection="1">
      <alignment vertical="center"/>
      <protection locked="0"/>
    </xf>
    <xf numFmtId="0" fontId="12" fillId="2" borderId="2" xfId="3" applyFont="1" applyFill="1" applyBorder="1" applyAlignment="1" applyProtection="1">
      <alignment horizontal="left" vertical="center" indent="2"/>
      <protection locked="0"/>
    </xf>
    <xf numFmtId="0" fontId="14" fillId="0" borderId="3" xfId="3" applyFont="1" applyBorder="1" applyAlignment="1">
      <alignment horizontal="left" vertical="center"/>
    </xf>
    <xf numFmtId="0" fontId="14" fillId="0" borderId="3" xfId="3" applyFont="1" applyBorder="1" applyAlignment="1">
      <alignment horizontal="right" vertical="center"/>
    </xf>
    <xf numFmtId="177" fontId="14" fillId="0" borderId="3" xfId="3" applyNumberFormat="1" applyFont="1" applyBorder="1" applyAlignment="1">
      <alignment horizontal="center" vertical="center"/>
    </xf>
    <xf numFmtId="0" fontId="6" fillId="0" borderId="13" xfId="3" applyFont="1" applyBorder="1" applyAlignment="1" applyProtection="1">
      <alignment vertical="center" shrinkToFit="1"/>
      <protection locked="0"/>
    </xf>
    <xf numFmtId="0" fontId="6" fillId="0" borderId="28" xfId="3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17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14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right" vertical="center" shrinkToFit="1"/>
      <protection locked="0"/>
    </xf>
    <xf numFmtId="0" fontId="13" fillId="0" borderId="2" xfId="3" applyFont="1" applyBorder="1" applyAlignment="1" applyProtection="1">
      <alignment vertical="center" shrinkToFit="1"/>
      <protection locked="0"/>
    </xf>
    <xf numFmtId="0" fontId="13" fillId="2" borderId="2" xfId="3" applyFont="1" applyFill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36" fillId="0" borderId="18" xfId="0" applyFont="1" applyBorder="1" applyAlignment="1" applyProtection="1">
      <protection locked="0"/>
    </xf>
    <xf numFmtId="0" fontId="13" fillId="0" borderId="2" xfId="3" applyFont="1" applyBorder="1" applyAlignment="1" applyProtection="1">
      <alignment horizontal="center" vertical="center" shrinkToFit="1"/>
      <protection locked="0"/>
    </xf>
    <xf numFmtId="0" fontId="13" fillId="2" borderId="4" xfId="3" applyFont="1" applyFill="1" applyBorder="1" applyAlignment="1" applyProtection="1">
      <alignment horizontal="center" vertical="center"/>
      <protection locked="0"/>
    </xf>
    <xf numFmtId="0" fontId="13" fillId="2" borderId="2" xfId="3" applyFont="1" applyFill="1" applyBorder="1" applyAlignment="1" applyProtection="1">
      <alignment horizontal="left" vertical="center" shrinkToFit="1"/>
      <protection locked="0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3" applyFont="1" applyBorder="1" applyAlignment="1" applyProtection="1">
      <alignment horizontal="left" vertical="center" shrinkToFit="1"/>
      <protection locked="0"/>
    </xf>
    <xf numFmtId="37" fontId="13" fillId="4" borderId="2" xfId="3" applyNumberFormat="1" applyFont="1" applyFill="1" applyBorder="1" applyAlignment="1" applyProtection="1">
      <alignment vertical="center" shrinkToFit="1"/>
      <protection locked="0"/>
    </xf>
    <xf numFmtId="37" fontId="13" fillId="4" borderId="4" xfId="3" applyNumberFormat="1" applyFont="1" applyFill="1" applyBorder="1" applyAlignment="1" applyProtection="1">
      <alignment vertical="center" shrinkToFit="1"/>
      <protection locked="0"/>
    </xf>
    <xf numFmtId="0" fontId="13" fillId="0" borderId="3" xfId="3" applyFont="1" applyBorder="1" applyAlignment="1" applyProtection="1">
      <alignment vertical="center" shrinkToFit="1"/>
      <protection locked="0"/>
    </xf>
    <xf numFmtId="0" fontId="13" fillId="0" borderId="8" xfId="3" applyFont="1" applyBorder="1" applyAlignment="1" applyProtection="1">
      <alignment horizontal="left" vertical="center" shrinkToFit="1"/>
      <protection locked="0"/>
    </xf>
    <xf numFmtId="0" fontId="6" fillId="0" borderId="26" xfId="3" applyFont="1" applyBorder="1" applyAlignment="1">
      <alignment vertical="center" shrinkToFit="1"/>
    </xf>
    <xf numFmtId="0" fontId="7" fillId="0" borderId="0" xfId="3" applyFont="1" applyAlignment="1">
      <alignment vertical="center"/>
    </xf>
    <xf numFmtId="0" fontId="6" fillId="0" borderId="23" xfId="3" applyFont="1" applyBorder="1" applyAlignment="1" applyProtection="1">
      <alignment vertical="center" shrinkToFit="1"/>
      <protection locked="0"/>
    </xf>
    <xf numFmtId="0" fontId="6" fillId="0" borderId="24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14" fillId="5" borderId="2" xfId="0" applyFont="1" applyFill="1" applyBorder="1" applyAlignment="1" applyProtection="1">
      <alignment vertical="center" shrinkToFit="1"/>
      <protection locked="0"/>
    </xf>
    <xf numFmtId="0" fontId="14" fillId="0" borderId="2" xfId="3" applyFont="1" applyBorder="1" applyAlignment="1">
      <alignment horizontal="left" vertical="center"/>
    </xf>
    <xf numFmtId="0" fontId="14" fillId="0" borderId="2" xfId="3" applyFont="1" applyBorder="1" applyAlignment="1">
      <alignment vertical="center"/>
    </xf>
    <xf numFmtId="177" fontId="14" fillId="0" borderId="2" xfId="3" applyNumberFormat="1" applyFont="1" applyBorder="1" applyAlignment="1">
      <alignment horizontal="center" vertical="center"/>
    </xf>
    <xf numFmtId="0" fontId="6" fillId="0" borderId="0" xfId="3" applyFont="1" applyAlignment="1" applyProtection="1">
      <alignment horizontal="right" vertical="center" shrinkToFit="1"/>
      <protection locked="0"/>
    </xf>
    <xf numFmtId="0" fontId="7" fillId="0" borderId="24" xfId="0" applyFont="1" applyBorder="1" applyProtection="1">
      <alignment vertical="center"/>
      <protection locked="0"/>
    </xf>
    <xf numFmtId="0" fontId="13" fillId="0" borderId="5" xfId="3" applyFont="1" applyBorder="1" applyAlignment="1" applyProtection="1">
      <alignment vertical="center" shrinkToFit="1"/>
      <protection locked="0"/>
    </xf>
    <xf numFmtId="0" fontId="41" fillId="0" borderId="0" xfId="0" applyFont="1">
      <alignment vertical="center"/>
    </xf>
    <xf numFmtId="38" fontId="41" fillId="0" borderId="0" xfId="1" applyFont="1">
      <alignment vertical="center"/>
    </xf>
    <xf numFmtId="38" fontId="41" fillId="0" borderId="0" xfId="1" applyFont="1" applyFill="1">
      <alignment vertical="center"/>
    </xf>
    <xf numFmtId="0" fontId="42" fillId="0" borderId="0" xfId="0" applyFont="1">
      <alignment vertical="center"/>
    </xf>
    <xf numFmtId="38" fontId="42" fillId="0" borderId="0" xfId="1" applyFont="1">
      <alignment vertical="center"/>
    </xf>
    <xf numFmtId="37" fontId="11" fillId="0" borderId="2" xfId="3" applyNumberFormat="1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left" vertical="center"/>
    </xf>
    <xf numFmtId="0" fontId="6" fillId="0" borderId="0" xfId="3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7" fillId="0" borderId="0" xfId="0" applyFont="1" applyProtection="1">
      <alignment vertical="center"/>
      <protection locked="0"/>
    </xf>
    <xf numFmtId="0" fontId="44" fillId="0" borderId="24" xfId="0" applyFont="1" applyBorder="1" applyAlignment="1" applyProtection="1">
      <alignment horizontal="right" vertical="center"/>
      <protection locked="0"/>
    </xf>
    <xf numFmtId="0" fontId="31" fillId="0" borderId="0" xfId="0" applyFont="1" applyProtection="1">
      <alignment vertical="center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45" fillId="2" borderId="2" xfId="3" applyFont="1" applyFill="1" applyBorder="1" applyAlignment="1" applyProtection="1">
      <alignment vertical="center"/>
      <protection locked="0"/>
    </xf>
    <xf numFmtId="0" fontId="6" fillId="0" borderId="4" xfId="3" applyFont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13" fillId="4" borderId="2" xfId="3" applyFont="1" applyFill="1" applyBorder="1" applyAlignment="1" applyProtection="1">
      <alignment horizontal="center" vertical="center"/>
      <protection locked="0"/>
    </xf>
    <xf numFmtId="0" fontId="14" fillId="7" borderId="6" xfId="3" applyFont="1" applyFill="1" applyBorder="1" applyAlignment="1" applyProtection="1">
      <alignment horizontal="left" vertical="center"/>
      <protection locked="0"/>
    </xf>
    <xf numFmtId="0" fontId="14" fillId="7" borderId="2" xfId="3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 applyProtection="1">
      <alignment horizontal="left" vertical="center"/>
      <protection locked="0"/>
    </xf>
    <xf numFmtId="0" fontId="14" fillId="7" borderId="22" xfId="3" applyFont="1" applyFill="1" applyBorder="1" applyAlignment="1" applyProtection="1">
      <alignment horizontal="left" vertical="center"/>
      <protection locked="0"/>
    </xf>
    <xf numFmtId="0" fontId="14" fillId="7" borderId="3" xfId="0" applyFont="1" applyFill="1" applyBorder="1" applyAlignment="1" applyProtection="1">
      <alignment vertical="center" shrinkToFit="1"/>
      <protection locked="0"/>
    </xf>
    <xf numFmtId="0" fontId="14" fillId="7" borderId="3" xfId="0" applyFont="1" applyFill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 applyProtection="1">
      <alignment horizontal="right" vertical="center"/>
      <protection locked="0"/>
    </xf>
    <xf numFmtId="0" fontId="37" fillId="4" borderId="8" xfId="3" applyFont="1" applyFill="1" applyBorder="1" applyAlignment="1" applyProtection="1">
      <alignment horizontal="right" vertical="center" shrinkToFit="1"/>
      <protection locked="0"/>
    </xf>
    <xf numFmtId="0" fontId="37" fillId="0" borderId="8" xfId="3" applyFont="1" applyBorder="1" applyAlignment="1" applyProtection="1">
      <alignment horizontal="left" vertical="center" shrinkToFit="1"/>
      <protection locked="0"/>
    </xf>
    <xf numFmtId="0" fontId="13" fillId="4" borderId="13" xfId="3" applyFont="1" applyFill="1" applyBorder="1" applyAlignment="1" applyProtection="1">
      <alignment horizontal="right"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4" borderId="0" xfId="3" applyFont="1" applyFill="1" applyAlignment="1" applyProtection="1">
      <alignment horizontal="right" vertical="center" shrinkToFit="1"/>
      <protection locked="0"/>
    </xf>
    <xf numFmtId="0" fontId="13" fillId="0" borderId="0" xfId="3" applyFont="1" applyAlignment="1" applyProtection="1">
      <alignment horizontal="left"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49" fillId="3" borderId="7" xfId="0" applyFont="1" applyFill="1" applyBorder="1">
      <alignment vertical="center"/>
    </xf>
    <xf numFmtId="0" fontId="50" fillId="0" borderId="7" xfId="0" applyFont="1" applyBorder="1">
      <alignment vertical="center"/>
    </xf>
    <xf numFmtId="0" fontId="50" fillId="0" borderId="7" xfId="0" applyFont="1" applyBorder="1" applyAlignment="1">
      <alignment vertical="center" wrapText="1"/>
    </xf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 wrapText="1"/>
    </xf>
    <xf numFmtId="0" fontId="51" fillId="0" borderId="7" xfId="0" applyFont="1" applyBorder="1">
      <alignment vertical="center"/>
    </xf>
    <xf numFmtId="0" fontId="14" fillId="7" borderId="3" xfId="3" applyFont="1" applyFill="1" applyBorder="1" applyAlignment="1">
      <alignment horizontal="center" vertical="center"/>
    </xf>
    <xf numFmtId="0" fontId="6" fillId="0" borderId="2" xfId="3" applyFont="1" applyBorder="1" applyAlignment="1" applyProtection="1">
      <alignment horizontal="center" vertical="center"/>
      <protection locked="0"/>
    </xf>
    <xf numFmtId="0" fontId="52" fillId="0" borderId="2" xfId="3" applyFont="1" applyBorder="1" applyAlignment="1" applyProtection="1">
      <alignment horizontal="right" vertical="center"/>
      <protection locked="0"/>
    </xf>
    <xf numFmtId="177" fontId="14" fillId="0" borderId="2" xfId="3" applyNumberFormat="1" applyFont="1" applyBorder="1" applyAlignment="1">
      <alignment horizontal="center" vertical="center" shrinkToFit="1"/>
    </xf>
    <xf numFmtId="177" fontId="14" fillId="0" borderId="22" xfId="3" applyNumberFormat="1" applyFont="1" applyBorder="1" applyAlignment="1">
      <alignment horizontal="center" vertical="center" shrinkToFit="1"/>
    </xf>
    <xf numFmtId="0" fontId="17" fillId="0" borderId="2" xfId="3" applyFont="1" applyBorder="1" applyAlignment="1" applyProtection="1">
      <alignment horizontal="right" vertical="center"/>
      <protection locked="0"/>
    </xf>
    <xf numFmtId="0" fontId="13" fillId="0" borderId="5" xfId="3" applyFont="1" applyBorder="1" applyAlignment="1" applyProtection="1">
      <alignment vertical="center"/>
      <protection locked="0"/>
    </xf>
    <xf numFmtId="0" fontId="13" fillId="0" borderId="2" xfId="3" applyFont="1" applyBorder="1" applyAlignment="1" applyProtection="1">
      <alignment vertical="center"/>
      <protection locked="0"/>
    </xf>
    <xf numFmtId="0" fontId="13" fillId="0" borderId="4" xfId="3" applyFont="1" applyBorder="1" applyAlignment="1" applyProtection="1">
      <alignment vertical="center"/>
      <protection locked="0"/>
    </xf>
    <xf numFmtId="0" fontId="14" fillId="7" borderId="2" xfId="3" applyFont="1" applyFill="1" applyBorder="1" applyAlignment="1" applyProtection="1">
      <alignment horizontal="left" vertical="center" shrinkToFit="1"/>
      <protection locked="0"/>
    </xf>
    <xf numFmtId="0" fontId="14" fillId="7" borderId="22" xfId="3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right" vertical="center"/>
    </xf>
    <xf numFmtId="0" fontId="56" fillId="0" borderId="7" xfId="0" applyFont="1" applyBorder="1">
      <alignment vertical="center"/>
    </xf>
    <xf numFmtId="0" fontId="16" fillId="0" borderId="18" xfId="0" applyFont="1" applyBorder="1" applyAlignment="1" applyProtection="1">
      <alignment shrinkToFit="1"/>
      <protection locked="0"/>
    </xf>
    <xf numFmtId="0" fontId="16" fillId="0" borderId="15" xfId="0" applyFont="1" applyBorder="1" applyAlignment="1" applyProtection="1">
      <alignment horizontal="right" vertical="center" shrinkToFit="1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center" vertical="center" shrinkToFit="1"/>
      <protection locked="0"/>
    </xf>
    <xf numFmtId="179" fontId="8" fillId="2" borderId="11" xfId="2" applyNumberFormat="1" applyFont="1" applyFill="1" applyBorder="1" applyAlignment="1" applyProtection="1">
      <alignment vertical="center" shrinkToFit="1"/>
      <protection locked="0"/>
    </xf>
    <xf numFmtId="0" fontId="8" fillId="0" borderId="11" xfId="3" applyFont="1" applyBorder="1" applyAlignment="1" applyProtection="1">
      <alignment vertical="center"/>
      <protection locked="0"/>
    </xf>
    <xf numFmtId="0" fontId="12" fillId="0" borderId="11" xfId="3" applyFont="1" applyBorder="1" applyAlignment="1" applyProtection="1">
      <alignment horizontal="left" vertical="center" wrapText="1"/>
      <protection locked="0"/>
    </xf>
    <xf numFmtId="0" fontId="12" fillId="0" borderId="11" xfId="3" applyFont="1" applyBorder="1" applyAlignment="1" applyProtection="1">
      <alignment horizontal="center" vertical="center" shrinkToFit="1"/>
      <protection locked="0"/>
    </xf>
    <xf numFmtId="178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2" fillId="0" borderId="0" xfId="0" applyFont="1">
      <alignment vertical="center"/>
    </xf>
    <xf numFmtId="0" fontId="57" fillId="0" borderId="0" xfId="0" applyFont="1">
      <alignment vertical="center"/>
    </xf>
    <xf numFmtId="38" fontId="57" fillId="0" borderId="0" xfId="1" applyFont="1">
      <alignment vertical="center"/>
    </xf>
    <xf numFmtId="0" fontId="14" fillId="7" borderId="2" xfId="0" applyFont="1" applyFill="1" applyBorder="1" applyProtection="1">
      <alignment vertical="center"/>
      <protection locked="0"/>
    </xf>
    <xf numFmtId="38" fontId="57" fillId="0" borderId="0" xfId="1" applyFont="1" applyFill="1">
      <alignment vertical="center"/>
    </xf>
    <xf numFmtId="0" fontId="14" fillId="0" borderId="33" xfId="3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5" xfId="3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7" fillId="2" borderId="13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3" xfId="3" applyFont="1" applyBorder="1" applyAlignment="1" applyProtection="1">
      <alignment horizontal="left" vertical="center" wrapText="1"/>
      <protection locked="0"/>
    </xf>
    <xf numFmtId="0" fontId="14" fillId="0" borderId="36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8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11" xfId="3" applyFont="1" applyBorder="1" applyAlignment="1" applyProtection="1">
      <alignment horizontal="left" vertical="center" wrapText="1"/>
      <protection locked="0"/>
    </xf>
    <xf numFmtId="0" fontId="14" fillId="0" borderId="37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7" fillId="0" borderId="19" xfId="3" applyFont="1" applyBorder="1" applyAlignment="1" applyProtection="1">
      <alignment horizontal="left" vertical="center" wrapText="1"/>
      <protection locked="0"/>
    </xf>
    <xf numFmtId="0" fontId="7" fillId="0" borderId="11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37" fontId="13" fillId="0" borderId="6" xfId="3" applyNumberFormat="1" applyFont="1" applyBorder="1" applyAlignment="1" applyProtection="1">
      <alignment vertical="center" shrinkToFit="1"/>
      <protection locked="0"/>
    </xf>
    <xf numFmtId="37" fontId="13" fillId="0" borderId="2" xfId="3" applyNumberFormat="1" applyFont="1" applyBorder="1" applyAlignment="1" applyProtection="1">
      <alignment vertical="center" shrinkToFit="1"/>
      <protection locked="0"/>
    </xf>
    <xf numFmtId="37" fontId="13" fillId="0" borderId="4" xfId="3" applyNumberFormat="1" applyFont="1" applyBorder="1" applyAlignment="1" applyProtection="1">
      <alignment vertical="center" shrinkToFit="1"/>
      <protection locked="0"/>
    </xf>
    <xf numFmtId="0" fontId="13" fillId="0" borderId="22" xfId="0" applyFont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7" fillId="0" borderId="17" xfId="3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22" xfId="3" applyFont="1" applyBorder="1" applyAlignment="1" applyProtection="1">
      <alignment horizontal="left" vertical="center" shrinkToFit="1"/>
      <protection locked="0"/>
    </xf>
    <xf numFmtId="37" fontId="13" fillId="4" borderId="2" xfId="3" applyNumberFormat="1" applyFont="1" applyFill="1" applyBorder="1" applyAlignment="1" applyProtection="1">
      <alignment vertical="center" shrinkToFi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40" fillId="0" borderId="8" xfId="3" applyFont="1" applyBorder="1" applyAlignment="1" applyProtection="1">
      <alignment horizontal="left" vertical="center" shrinkToFit="1"/>
      <protection locked="0"/>
    </xf>
    <xf numFmtId="0" fontId="40" fillId="0" borderId="21" xfId="3" applyFont="1" applyBorder="1" applyAlignment="1" applyProtection="1">
      <alignment horizontal="left" vertical="center" shrinkToFit="1"/>
      <protection locked="0"/>
    </xf>
    <xf numFmtId="37" fontId="13" fillId="0" borderId="2" xfId="3" applyNumberFormat="1" applyFont="1" applyBorder="1" applyAlignment="1" applyProtection="1">
      <alignment horizontal="right" vertical="center" shrinkToFit="1"/>
      <protection locked="0"/>
    </xf>
    <xf numFmtId="0" fontId="43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43" fillId="2" borderId="26" xfId="3" applyFont="1" applyFill="1" applyBorder="1" applyAlignment="1">
      <alignment horizontal="center" vertical="center" shrinkToFit="1"/>
    </xf>
    <xf numFmtId="0" fontId="6" fillId="2" borderId="26" xfId="3" applyFont="1" applyFill="1" applyBorder="1" applyAlignment="1">
      <alignment horizontal="center" vertical="center" shrinkToFit="1"/>
    </xf>
    <xf numFmtId="0" fontId="6" fillId="2" borderId="27" xfId="3" applyFont="1" applyFill="1" applyBorder="1" applyAlignment="1">
      <alignment horizontal="center" vertical="center" shrinkToFit="1"/>
    </xf>
    <xf numFmtId="0" fontId="14" fillId="7" borderId="6" xfId="3" applyFont="1" applyFill="1" applyBorder="1" applyAlignment="1" applyProtection="1">
      <alignment horizontal="center" vertical="center"/>
      <protection locked="0"/>
    </xf>
    <xf numFmtId="0" fontId="14" fillId="7" borderId="2" xfId="3" applyFont="1" applyFill="1" applyBorder="1" applyAlignment="1" applyProtection="1">
      <alignment horizontal="center" vertical="center"/>
      <protection locked="0"/>
    </xf>
    <xf numFmtId="0" fontId="13" fillId="0" borderId="4" xfId="3" applyFont="1" applyBorder="1" applyAlignment="1" applyProtection="1">
      <alignment horizontal="left" vertical="center" shrinkToFit="1"/>
      <protection locked="0"/>
    </xf>
    <xf numFmtId="0" fontId="7" fillId="0" borderId="20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7" fillId="0" borderId="21" xfId="3" applyFont="1" applyBorder="1" applyAlignment="1" applyProtection="1">
      <alignment horizontal="center" vertical="center" wrapText="1"/>
      <protection locked="0"/>
    </xf>
    <xf numFmtId="0" fontId="13" fillId="2" borderId="2" xfId="3" applyFont="1" applyFill="1" applyBorder="1" applyAlignment="1" applyProtection="1">
      <alignment horizontal="left" vertical="center" wrapText="1"/>
      <protection locked="0"/>
    </xf>
    <xf numFmtId="0" fontId="13" fillId="2" borderId="4" xfId="3" applyFont="1" applyFill="1" applyBorder="1" applyAlignment="1" applyProtection="1">
      <alignment horizontal="left" vertical="center" wrapText="1"/>
      <protection locked="0"/>
    </xf>
    <xf numFmtId="0" fontId="19" fillId="0" borderId="17" xfId="3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3" fillId="0" borderId="11" xfId="3" applyFont="1" applyBorder="1" applyAlignment="1" applyProtection="1">
      <alignment horizontal="left" vertical="center" shrinkToFit="1"/>
      <protection locked="0"/>
    </xf>
    <xf numFmtId="0" fontId="13" fillId="2" borderId="2" xfId="3" applyFont="1" applyFill="1" applyBorder="1" applyAlignment="1" applyProtection="1">
      <alignment horizontal="center" vertical="center" shrinkToFit="1"/>
      <protection locked="0"/>
    </xf>
    <xf numFmtId="0" fontId="13" fillId="4" borderId="2" xfId="3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>
      <alignment horizontal="left" vertical="center" wrapText="1"/>
    </xf>
    <xf numFmtId="14" fontId="13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13" fillId="2" borderId="6" xfId="3" applyFont="1" applyFill="1" applyBorder="1" applyAlignment="1" applyProtection="1">
      <alignment horizontal="center" vertical="center" shrinkToFit="1"/>
      <protection locked="0"/>
    </xf>
    <xf numFmtId="0" fontId="13" fillId="2" borderId="4" xfId="3" applyFont="1" applyFill="1" applyBorder="1" applyAlignment="1" applyProtection="1">
      <alignment horizontal="center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0" fontId="13" fillId="0" borderId="16" xfId="3" applyFont="1" applyBorder="1" applyAlignment="1" applyProtection="1">
      <alignment horizontal="left" vertical="center" shrinkToFit="1"/>
      <protection locked="0"/>
    </xf>
    <xf numFmtId="0" fontId="13" fillId="0" borderId="15" xfId="3" applyFont="1" applyBorder="1" applyAlignment="1" applyProtection="1">
      <alignment horizontal="left" vertical="center" shrinkToFit="1"/>
      <protection locked="0"/>
    </xf>
    <xf numFmtId="0" fontId="47" fillId="0" borderId="20" xfId="3" applyFont="1" applyBorder="1" applyAlignment="1" applyProtection="1">
      <alignment horizontal="left" vertical="center" wrapText="1"/>
      <protection locked="0"/>
    </xf>
    <xf numFmtId="0" fontId="47" fillId="0" borderId="8" xfId="3" applyFont="1" applyBorder="1" applyAlignment="1" applyProtection="1">
      <alignment horizontal="left" vertical="center" wrapText="1"/>
      <protection locked="0"/>
    </xf>
    <xf numFmtId="0" fontId="47" fillId="0" borderId="21" xfId="3" applyFont="1" applyBorder="1" applyAlignment="1" applyProtection="1">
      <alignment horizontal="left" vertical="center" wrapText="1"/>
      <protection locked="0"/>
    </xf>
    <xf numFmtId="0" fontId="48" fillId="0" borderId="8" xfId="3" applyFont="1" applyBorder="1" applyAlignment="1" applyProtection="1">
      <alignment horizontal="left" vertical="center" wrapText="1" shrinkToFi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37" fillId="4" borderId="21" xfId="3" applyFont="1" applyFill="1" applyBorder="1" applyAlignment="1" applyProtection="1">
      <alignment horizontal="center" vertical="center" wrapText="1"/>
      <protection locked="0"/>
    </xf>
    <xf numFmtId="0" fontId="14" fillId="0" borderId="7" xfId="3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left" vertical="center" shrinkToFit="1"/>
      <protection locked="0"/>
    </xf>
    <xf numFmtId="0" fontId="14" fillId="0" borderId="6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6" xfId="3" applyFont="1" applyBorder="1" applyAlignment="1" applyProtection="1">
      <alignment horizontal="center" vertical="center" shrinkToFit="1"/>
      <protection locked="0"/>
    </xf>
    <xf numFmtId="0" fontId="14" fillId="0" borderId="22" xfId="3" applyFont="1" applyBorder="1" applyAlignment="1" applyProtection="1">
      <alignment horizontal="center" vertical="center" shrinkToFit="1"/>
      <protection locked="0"/>
    </xf>
    <xf numFmtId="0" fontId="14" fillId="7" borderId="2" xfId="3" applyFont="1" applyFill="1" applyBorder="1" applyAlignment="1" applyProtection="1">
      <alignment horizontal="left" vertical="center" shrinkToFit="1"/>
      <protection locked="0"/>
    </xf>
    <xf numFmtId="0" fontId="14" fillId="7" borderId="22" xfId="3" applyFont="1" applyFill="1" applyBorder="1" applyAlignment="1" applyProtection="1">
      <alignment horizontal="left" vertical="center" shrinkToFit="1"/>
      <protection locked="0"/>
    </xf>
    <xf numFmtId="177" fontId="14" fillId="7" borderId="2" xfId="3" applyNumberFormat="1" applyFont="1" applyFill="1" applyBorder="1" applyAlignment="1">
      <alignment horizontal="center" vertical="center"/>
    </xf>
    <xf numFmtId="177" fontId="14" fillId="7" borderId="22" xfId="3" applyNumberFormat="1" applyFont="1" applyFill="1" applyBorder="1" applyAlignment="1">
      <alignment horizontal="center" vertical="center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177" fontId="14" fillId="7" borderId="2" xfId="3" applyNumberFormat="1" applyFont="1" applyFill="1" applyBorder="1" applyAlignment="1">
      <alignment horizontal="center" vertical="center" shrinkToFit="1"/>
    </xf>
    <xf numFmtId="177" fontId="14" fillId="7" borderId="22" xfId="3" applyNumberFormat="1" applyFont="1" applyFill="1" applyBorder="1" applyAlignment="1">
      <alignment horizontal="center" vertical="center" shrinkToFit="1"/>
    </xf>
    <xf numFmtId="0" fontId="55" fillId="4" borderId="5" xfId="3" applyFont="1" applyFill="1" applyBorder="1" applyAlignment="1" applyProtection="1">
      <alignment horizontal="center" vertical="center" shrinkToFit="1"/>
      <protection locked="0"/>
    </xf>
    <xf numFmtId="0" fontId="55" fillId="4" borderId="2" xfId="3" applyFont="1" applyFill="1" applyBorder="1" applyAlignment="1" applyProtection="1">
      <alignment horizontal="center" vertical="center" shrinkToFit="1"/>
      <protection locked="0"/>
    </xf>
    <xf numFmtId="0" fontId="13" fillId="2" borderId="2" xfId="3" applyFont="1" applyFill="1" applyBorder="1" applyAlignment="1" applyProtection="1">
      <alignment horizontal="center" vertical="center"/>
      <protection locked="0"/>
    </xf>
    <xf numFmtId="0" fontId="13" fillId="2" borderId="2" xfId="3" applyFont="1" applyFill="1" applyBorder="1" applyAlignment="1" applyProtection="1">
      <alignment vertical="center" shrinkToFit="1"/>
      <protection locked="0"/>
    </xf>
    <xf numFmtId="0" fontId="13" fillId="2" borderId="4" xfId="3" applyFont="1" applyFill="1" applyBorder="1" applyAlignment="1" applyProtection="1">
      <alignment vertical="center" shrinkToFit="1"/>
      <protection locked="0"/>
    </xf>
    <xf numFmtId="0" fontId="13" fillId="2" borderId="5" xfId="3" applyFont="1" applyFill="1" applyBorder="1" applyAlignment="1" applyProtection="1">
      <alignment horizontal="center" vertical="center" shrinkToFit="1"/>
      <protection locked="0"/>
    </xf>
    <xf numFmtId="181" fontId="6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39" fillId="4" borderId="5" xfId="3" applyFont="1" applyFill="1" applyBorder="1" applyAlignment="1">
      <alignment horizontal="left" vertical="center" shrinkToFit="1"/>
    </xf>
    <xf numFmtId="0" fontId="39" fillId="4" borderId="22" xfId="3" applyFont="1" applyFill="1" applyBorder="1" applyAlignment="1">
      <alignment horizontal="left" vertical="center" shrinkToFit="1"/>
    </xf>
    <xf numFmtId="0" fontId="39" fillId="4" borderId="2" xfId="3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13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0" fontId="19" fillId="0" borderId="1" xfId="3" applyFont="1" applyBorder="1" applyAlignment="1" applyProtection="1">
      <alignment horizontal="left" vertical="center" wrapText="1"/>
      <protection locked="0"/>
    </xf>
    <xf numFmtId="0" fontId="13" fillId="0" borderId="5" xfId="3" applyFont="1" applyBorder="1" applyAlignment="1" applyProtection="1">
      <alignment horizontal="center" vertical="center" shrinkToFit="1"/>
      <protection locked="0"/>
    </xf>
    <xf numFmtId="0" fontId="13" fillId="0" borderId="2" xfId="3" applyFont="1" applyBorder="1" applyAlignment="1" applyProtection="1">
      <alignment horizontal="center" vertical="center" shrinkToFit="1"/>
      <protection locked="0"/>
    </xf>
    <xf numFmtId="0" fontId="13" fillId="0" borderId="4" xfId="3" applyFont="1" applyBorder="1" applyAlignment="1" applyProtection="1">
      <alignment horizontal="center" vertical="center" shrinkToFit="1"/>
      <protection locked="0"/>
    </xf>
    <xf numFmtId="0" fontId="14" fillId="0" borderId="6" xfId="3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4" fillId="7" borderId="6" xfId="3" applyFont="1" applyFill="1" applyBorder="1" applyAlignment="1" applyProtection="1">
      <alignment horizontal="left" vertical="center" shrinkToFit="1"/>
      <protection locked="0"/>
    </xf>
    <xf numFmtId="0" fontId="37" fillId="4" borderId="5" xfId="3" applyFont="1" applyFill="1" applyBorder="1" applyAlignment="1" applyProtection="1">
      <alignment horizontal="center" vertical="center" wrapText="1" shrinkToFit="1"/>
      <protection locked="0"/>
    </xf>
    <xf numFmtId="0" fontId="37" fillId="4" borderId="2" xfId="3" applyFont="1" applyFill="1" applyBorder="1" applyAlignment="1" applyProtection="1">
      <alignment horizontal="center" vertical="center" wrapText="1" shrinkToFit="1"/>
      <protection locked="0"/>
    </xf>
    <xf numFmtId="0" fontId="37" fillId="4" borderId="22" xfId="3" applyFont="1" applyFill="1" applyBorder="1" applyAlignment="1" applyProtection="1">
      <alignment horizontal="center" vertical="center" wrapText="1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22" xfId="0" applyFont="1" applyFill="1" applyBorder="1" applyAlignment="1" applyProtection="1">
      <alignment horizontal="center" vertical="center" shrinkToFit="1"/>
      <protection locked="0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0" borderId="22" xfId="3" applyFont="1" applyBorder="1" applyAlignment="1" applyProtection="1">
      <alignment horizontal="left" vertical="center" wrapText="1"/>
      <protection locked="0"/>
    </xf>
    <xf numFmtId="0" fontId="13" fillId="4" borderId="2" xfId="3" applyFont="1" applyFill="1" applyBorder="1" applyAlignment="1" applyProtection="1">
      <alignment horizontal="center" vertical="center" shrinkToFit="1"/>
      <protection locked="0"/>
    </xf>
    <xf numFmtId="0" fontId="13" fillId="0" borderId="5" xfId="3" applyFont="1" applyBorder="1" applyAlignment="1">
      <alignment horizontal="right" vertical="center" shrinkToFit="1"/>
    </xf>
    <xf numFmtId="0" fontId="13" fillId="0" borderId="2" xfId="3" applyFont="1" applyBorder="1" applyAlignment="1">
      <alignment horizontal="right" vertical="center" shrinkToFit="1"/>
    </xf>
    <xf numFmtId="49" fontId="13" fillId="2" borderId="5" xfId="3" applyNumberFormat="1" applyFont="1" applyFill="1" applyBorder="1" applyAlignment="1" applyProtection="1">
      <alignment horizontal="left" vertical="center" shrinkToFit="1"/>
      <protection locked="0"/>
    </xf>
    <xf numFmtId="49" fontId="1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13" fillId="2" borderId="4" xfId="3" applyNumberFormat="1" applyFont="1" applyFill="1" applyBorder="1" applyAlignment="1" applyProtection="1">
      <alignment horizontal="left" vertical="center" shrinkToFit="1"/>
      <protection locked="0"/>
    </xf>
    <xf numFmtId="0" fontId="14" fillId="0" borderId="33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7" borderId="2" xfId="3" applyFont="1" applyFill="1" applyBorder="1" applyAlignment="1">
      <alignment horizontal="left" vertical="center"/>
    </xf>
    <xf numFmtId="0" fontId="7" fillId="0" borderId="17" xfId="3" applyFont="1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7" fillId="0" borderId="9" xfId="3" applyFont="1" applyBorder="1" applyAlignment="1" applyProtection="1">
      <alignment vertical="center" wrapText="1"/>
      <protection locked="0"/>
    </xf>
    <xf numFmtId="0" fontId="7" fillId="0" borderId="19" xfId="3" applyFont="1" applyBorder="1" applyAlignment="1" applyProtection="1">
      <alignment vertical="center" wrapText="1"/>
      <protection locked="0"/>
    </xf>
    <xf numFmtId="0" fontId="7" fillId="0" borderId="11" xfId="3" applyFont="1" applyBorder="1" applyAlignment="1" applyProtection="1">
      <alignment vertical="center" wrapText="1"/>
      <protection locked="0"/>
    </xf>
    <xf numFmtId="0" fontId="7" fillId="0" borderId="12" xfId="3" applyFont="1" applyBorder="1" applyAlignment="1" applyProtection="1">
      <alignment vertical="center" wrapText="1"/>
      <protection locked="0"/>
    </xf>
    <xf numFmtId="0" fontId="13" fillId="0" borderId="39" xfId="3" applyFont="1" applyBorder="1" applyAlignment="1" applyProtection="1">
      <alignment horizontal="center" vertical="center" shrinkToFit="1"/>
      <protection locked="0"/>
    </xf>
    <xf numFmtId="0" fontId="13" fillId="0" borderId="10" xfId="3" applyFont="1" applyBorder="1" applyAlignment="1" applyProtection="1">
      <alignment horizontal="center" vertical="center" shrinkToFit="1"/>
      <protection locked="0"/>
    </xf>
    <xf numFmtId="0" fontId="13" fillId="0" borderId="16" xfId="3" applyFont="1" applyBorder="1" applyAlignment="1" applyProtection="1">
      <alignment horizontal="center" vertical="center" shrinkToFit="1"/>
      <protection locked="0"/>
    </xf>
    <xf numFmtId="0" fontId="34" fillId="0" borderId="5" xfId="3" applyFont="1" applyBorder="1" applyAlignment="1" applyProtection="1">
      <alignment horizontal="left" vertical="center" wrapText="1"/>
      <protection locked="0"/>
    </xf>
    <xf numFmtId="0" fontId="34" fillId="0" borderId="2" xfId="3" applyFont="1" applyBorder="1" applyAlignment="1" applyProtection="1">
      <alignment horizontal="left" vertical="center" wrapText="1"/>
      <protection locked="0"/>
    </xf>
    <xf numFmtId="0" fontId="34" fillId="0" borderId="4" xfId="3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center" shrinkToFit="1"/>
    </xf>
    <xf numFmtId="0" fontId="13" fillId="6" borderId="2" xfId="3" applyFont="1" applyFill="1" applyBorder="1" applyAlignment="1" applyProtection="1">
      <alignment horizontal="left" vertical="center" shrinkToFit="1"/>
      <protection locked="0"/>
    </xf>
    <xf numFmtId="0" fontId="13" fillId="6" borderId="4" xfId="3" applyFont="1" applyFill="1" applyBorder="1" applyAlignment="1" applyProtection="1">
      <alignment horizontal="left" vertical="center" shrinkToFit="1"/>
      <protection locked="0"/>
    </xf>
    <xf numFmtId="37" fontId="13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13" fillId="4" borderId="4" xfId="3" applyFont="1" applyFill="1" applyBorder="1" applyAlignment="1" applyProtection="1">
      <alignment horizontal="center" vertical="center" shrinkToFit="1"/>
      <protection locked="0"/>
    </xf>
    <xf numFmtId="0" fontId="13" fillId="0" borderId="15" xfId="3" applyFont="1" applyBorder="1" applyAlignment="1" applyProtection="1">
      <alignment horizontal="center" vertical="center" shrinkToFit="1"/>
      <protection locked="0"/>
    </xf>
    <xf numFmtId="0" fontId="13" fillId="0" borderId="40" xfId="3" applyFont="1" applyBorder="1" applyAlignment="1" applyProtection="1">
      <alignment horizontal="center" vertical="center" shrinkToFit="1"/>
      <protection locked="0"/>
    </xf>
    <xf numFmtId="0" fontId="18" fillId="3" borderId="29" xfId="3" applyFont="1" applyFill="1" applyBorder="1" applyAlignment="1" applyProtection="1">
      <alignment horizontal="center" vertical="center"/>
      <protection locked="0"/>
    </xf>
    <xf numFmtId="0" fontId="18" fillId="3" borderId="18" xfId="3" applyFont="1" applyFill="1" applyBorder="1" applyAlignment="1" applyProtection="1">
      <alignment horizontal="center" vertical="center"/>
      <protection locked="0"/>
    </xf>
    <xf numFmtId="0" fontId="18" fillId="3" borderId="30" xfId="3" applyFont="1" applyFill="1" applyBorder="1" applyAlignment="1" applyProtection="1">
      <alignment horizontal="center" vertical="center"/>
      <protection locked="0"/>
    </xf>
    <xf numFmtId="0" fontId="37" fillId="2" borderId="2" xfId="4" applyFont="1" applyFill="1" applyBorder="1" applyAlignment="1" applyProtection="1">
      <alignment horizontal="left" vertical="center" shrinkToFit="1"/>
      <protection locked="0"/>
    </xf>
    <xf numFmtId="0" fontId="37" fillId="2" borderId="4" xfId="4" applyFont="1" applyFill="1" applyBorder="1" applyAlignment="1" applyProtection="1">
      <alignment horizontal="left" vertical="center" shrinkToFit="1"/>
      <protection locked="0"/>
    </xf>
    <xf numFmtId="0" fontId="7" fillId="0" borderId="31" xfId="3" applyFont="1" applyBorder="1" applyAlignment="1" applyProtection="1">
      <alignment vertical="center" wrapText="1"/>
      <protection locked="0"/>
    </xf>
    <xf numFmtId="0" fontId="7" fillId="0" borderId="14" xfId="3" applyFont="1" applyBorder="1" applyAlignment="1" applyProtection="1">
      <alignment vertical="center" wrapText="1"/>
      <protection locked="0"/>
    </xf>
    <xf numFmtId="0" fontId="7" fillId="0" borderId="32" xfId="3" applyFont="1" applyBorder="1" applyAlignment="1" applyProtection="1">
      <alignment vertical="center" wrapText="1"/>
      <protection locked="0"/>
    </xf>
    <xf numFmtId="6" fontId="6" fillId="0" borderId="31" xfId="2" applyFont="1" applyFill="1" applyBorder="1" applyAlignment="1" applyProtection="1">
      <alignment vertical="center" shrinkToFit="1"/>
      <protection locked="0"/>
    </xf>
    <xf numFmtId="6" fontId="6" fillId="0" borderId="14" xfId="2" applyFont="1" applyFill="1" applyBorder="1" applyAlignment="1" applyProtection="1">
      <alignment vertical="center" shrinkToFit="1"/>
      <protection locked="0"/>
    </xf>
    <xf numFmtId="38" fontId="13" fillId="0" borderId="14" xfId="3" applyNumberFormat="1" applyFont="1" applyBorder="1" applyAlignment="1" applyProtection="1">
      <alignment horizontal="center"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8" fillId="0" borderId="32" xfId="0" applyFont="1" applyBorder="1" applyAlignment="1" applyProtection="1">
      <alignment vertical="center" wrapText="1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3" xfId="3" applyFont="1" applyBorder="1" applyAlignment="1" applyProtection="1">
      <alignment horizontal="center" vertical="center" wrapText="1"/>
      <protection locked="0"/>
    </xf>
    <xf numFmtId="0" fontId="7" fillId="0" borderId="24" xfId="3" applyFont="1" applyBorder="1" applyAlignment="1" applyProtection="1">
      <alignment horizontal="center" vertical="center" wrapText="1"/>
      <protection locked="0"/>
    </xf>
    <xf numFmtId="0" fontId="7" fillId="0" borderId="25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12" fillId="2" borderId="10" xfId="3" applyFont="1" applyFill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vertical="center" wrapText="1" shrinkToFit="1"/>
      <protection locked="0"/>
    </xf>
    <xf numFmtId="0" fontId="12" fillId="0" borderId="2" xfId="3" applyFont="1" applyBorder="1" applyAlignment="1" applyProtection="1">
      <alignment vertical="center" wrapText="1" shrinkToFit="1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11" fillId="0" borderId="2" xfId="3" applyFont="1" applyBorder="1" applyAlignment="1" applyProtection="1">
      <alignment vertical="center" wrapText="1"/>
      <protection locked="0"/>
    </xf>
    <xf numFmtId="0" fontId="11" fillId="0" borderId="4" xfId="3" applyFont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4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 shrinkToFit="1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6" fontId="6" fillId="0" borderId="5" xfId="2" applyFont="1" applyFill="1" applyBorder="1" applyAlignment="1" applyProtection="1">
      <alignment vertical="center" shrinkToFit="1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12" fillId="0" borderId="5" xfId="2" applyFont="1" applyFill="1" applyBorder="1" applyAlignment="1" applyProtection="1">
      <alignment horizontal="left" vertical="center" wrapText="1"/>
      <protection locked="0"/>
    </xf>
    <xf numFmtId="6" fontId="12" fillId="0" borderId="2" xfId="2" applyFont="1" applyFill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 wrapText="1"/>
      <protection locked="0"/>
    </xf>
    <xf numFmtId="178" fontId="8" fillId="2" borderId="2" xfId="0" applyNumberFormat="1" applyFont="1" applyFill="1" applyBorder="1" applyAlignment="1" applyProtection="1">
      <alignment horizontal="center" vertical="center"/>
      <protection locked="0"/>
    </xf>
    <xf numFmtId="6" fontId="12" fillId="0" borderId="2" xfId="2" applyFont="1" applyFill="1" applyBorder="1" applyAlignment="1" applyProtection="1">
      <alignment horizontal="left" vertical="center" wrapText="1"/>
      <protection locked="0"/>
    </xf>
    <xf numFmtId="6" fontId="27" fillId="0" borderId="17" xfId="2" applyFont="1" applyFill="1" applyBorder="1" applyAlignment="1" applyProtection="1">
      <alignment horizontal="left" vertical="top"/>
      <protection locked="0"/>
    </xf>
    <xf numFmtId="6" fontId="27" fillId="0" borderId="3" xfId="2" applyFont="1" applyFill="1" applyBorder="1" applyAlignment="1" applyProtection="1">
      <alignment horizontal="left" vertical="top"/>
      <protection locked="0"/>
    </xf>
    <xf numFmtId="6" fontId="27" fillId="0" borderId="9" xfId="2" applyFont="1" applyFill="1" applyBorder="1" applyAlignment="1" applyProtection="1">
      <alignment horizontal="left" vertical="top"/>
      <protection locked="0"/>
    </xf>
    <xf numFmtId="6" fontId="27" fillId="0" borderId="28" xfId="2" applyFont="1" applyFill="1" applyBorder="1" applyAlignment="1" applyProtection="1">
      <alignment horizontal="left" vertical="top"/>
      <protection locked="0"/>
    </xf>
    <xf numFmtId="6" fontId="27" fillId="0" borderId="26" xfId="2" applyFont="1" applyFill="1" applyBorder="1" applyAlignment="1" applyProtection="1">
      <alignment horizontal="left" vertical="top"/>
      <protection locked="0"/>
    </xf>
    <xf numFmtId="6" fontId="27" fillId="0" borderId="27" xfId="2" applyFont="1" applyFill="1" applyBorder="1" applyAlignment="1" applyProtection="1">
      <alignment horizontal="left" vertical="top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26" xfId="3" applyFont="1" applyBorder="1" applyAlignment="1" applyProtection="1">
      <alignment horizontal="center" vertical="center" wrapText="1"/>
      <protection locked="0"/>
    </xf>
    <xf numFmtId="0" fontId="7" fillId="0" borderId="27" xfId="3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4" xfId="3" applyFont="1" applyBorder="1" applyAlignment="1" applyProtection="1">
      <alignment horizontal="center" vertical="center" shrinkToFit="1"/>
      <protection locked="0"/>
    </xf>
    <xf numFmtId="14" fontId="6" fillId="0" borderId="20" xfId="3" applyNumberFormat="1" applyFont="1" applyBorder="1" applyAlignment="1" applyProtection="1">
      <alignment horizontal="center" vertical="center" shrinkToFit="1"/>
      <protection locked="0"/>
    </xf>
    <xf numFmtId="14" fontId="6" fillId="0" borderId="8" xfId="3" applyNumberFormat="1" applyFont="1" applyBorder="1" applyAlignment="1" applyProtection="1">
      <alignment horizontal="center" vertical="center" shrinkToFit="1"/>
      <protection locked="0"/>
    </xf>
    <xf numFmtId="0" fontId="15" fillId="0" borderId="2" xfId="3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shrinkToFit="1"/>
      <protection locked="0"/>
    </xf>
    <xf numFmtId="0" fontId="16" fillId="0" borderId="20" xfId="3" applyFont="1" applyBorder="1" applyAlignment="1" applyProtection="1">
      <alignment horizontal="left" vertical="center" shrinkToFit="1"/>
      <protection locked="0"/>
    </xf>
    <xf numFmtId="0" fontId="16" fillId="0" borderId="8" xfId="3" applyFont="1" applyBorder="1" applyAlignment="1" applyProtection="1">
      <alignment horizontal="left"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37" fontId="16" fillId="0" borderId="8" xfId="3" applyNumberFormat="1" applyFont="1" applyBorder="1" applyAlignment="1" applyProtection="1">
      <alignment horizontal="right" vertical="center" shrinkToFit="1"/>
      <protection locked="0"/>
    </xf>
    <xf numFmtId="0" fontId="16" fillId="0" borderId="8" xfId="3" applyFont="1" applyBorder="1" applyAlignment="1" applyProtection="1">
      <alignment horizontal="right" vertical="center" shrinkToFit="1"/>
      <protection locked="0"/>
    </xf>
    <xf numFmtId="0" fontId="16" fillId="0" borderId="17" xfId="3" applyFont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16" fillId="0" borderId="9" xfId="3" applyFont="1" applyBorder="1" applyAlignment="1" applyProtection="1">
      <alignment vertical="center" shrinkToFit="1"/>
      <protection locked="0"/>
    </xf>
    <xf numFmtId="37" fontId="14" fillId="0" borderId="2" xfId="3" applyNumberFormat="1" applyFont="1" applyBorder="1" applyAlignment="1" applyProtection="1">
      <alignment horizontal="right" vertical="center" shrinkToFit="1"/>
      <protection locked="0"/>
    </xf>
    <xf numFmtId="0" fontId="16" fillId="0" borderId="13" xfId="3" applyFont="1" applyBorder="1" applyAlignment="1" applyProtection="1">
      <alignment vertical="center" shrinkToFit="1"/>
      <protection locked="0"/>
    </xf>
    <xf numFmtId="0" fontId="16" fillId="0" borderId="0" xfId="3" applyFont="1" applyAlignment="1" applyProtection="1">
      <alignment vertical="center" shrinkToFit="1"/>
      <protection locked="0"/>
    </xf>
    <xf numFmtId="0" fontId="16" fillId="0" borderId="1" xfId="3" applyFont="1" applyBorder="1" applyAlignment="1" applyProtection="1">
      <alignment vertical="center" shrinkToFit="1"/>
      <protection locked="0"/>
    </xf>
    <xf numFmtId="0" fontId="16" fillId="0" borderId="19" xfId="3" applyFont="1" applyBorder="1" applyAlignment="1" applyProtection="1">
      <alignment vertical="center" shrinkToFit="1"/>
      <protection locked="0"/>
    </xf>
    <xf numFmtId="0" fontId="16" fillId="0" borderId="11" xfId="3" applyFont="1" applyBorder="1" applyAlignment="1" applyProtection="1">
      <alignment vertical="center" shrinkToFit="1"/>
      <protection locked="0"/>
    </xf>
    <xf numFmtId="0" fontId="16" fillId="0" borderId="12" xfId="3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6" fillId="0" borderId="16" xfId="0" applyFont="1" applyBorder="1" applyAlignment="1" applyProtection="1">
      <alignment vertical="center" shrinkToFit="1"/>
      <protection locked="0"/>
    </xf>
    <xf numFmtId="37" fontId="14" fillId="0" borderId="11" xfId="3" applyNumberFormat="1" applyFont="1" applyBorder="1" applyAlignment="1" applyProtection="1">
      <alignment horizontal="right" vertical="center" shrinkToFit="1"/>
      <protection locked="0"/>
    </xf>
    <xf numFmtId="0" fontId="14" fillId="0" borderId="15" xfId="3" applyFont="1" applyBorder="1" applyAlignment="1" applyProtection="1">
      <alignment horizontal="center" vertical="center" shrinkToFit="1"/>
      <protection locked="0"/>
    </xf>
    <xf numFmtId="0" fontId="14" fillId="0" borderId="10" xfId="3" applyFont="1" applyBorder="1" applyAlignment="1" applyProtection="1">
      <alignment horizontal="center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4" xfId="3" applyFont="1" applyBorder="1" applyAlignment="1" applyProtection="1">
      <alignment horizontal="left" vertical="center" shrinkToFit="1"/>
      <protection locked="0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14" fontId="6" fillId="0" borderId="21" xfId="3" applyNumberFormat="1" applyFont="1" applyBorder="1" applyAlignment="1" applyProtection="1">
      <alignment horizontal="center" vertical="center" shrinkToFit="1"/>
      <protection locked="0"/>
    </xf>
    <xf numFmtId="14" fontId="29" fillId="0" borderId="8" xfId="3" applyNumberFormat="1" applyFont="1" applyBorder="1" applyAlignment="1" applyProtection="1">
      <alignment horizontal="center" vertical="center" shrinkToFit="1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8" fillId="3" borderId="30" xfId="0" applyFont="1" applyFill="1" applyBorder="1" applyProtection="1">
      <alignment vertical="center"/>
      <protection locked="0"/>
    </xf>
    <xf numFmtId="0" fontId="6" fillId="0" borderId="23" xfId="3" applyFont="1" applyBorder="1" applyAlignment="1" applyProtection="1">
      <alignment horizontal="right" vertical="center" shrinkToFit="1"/>
      <protection locked="0"/>
    </xf>
    <xf numFmtId="0" fontId="6" fillId="0" borderId="24" xfId="3" applyFont="1" applyBorder="1" applyAlignment="1" applyProtection="1">
      <alignment horizontal="right" vertical="center" shrinkToFit="1"/>
      <protection locked="0"/>
    </xf>
    <xf numFmtId="0" fontId="34" fillId="0" borderId="15" xfId="3" applyFont="1" applyBorder="1" applyAlignment="1" applyProtection="1">
      <alignment horizontal="left" vertical="center" wrapText="1"/>
      <protection locked="0"/>
    </xf>
    <xf numFmtId="0" fontId="34" fillId="0" borderId="10" xfId="3" applyFont="1" applyBorder="1" applyAlignment="1" applyProtection="1">
      <alignment horizontal="left" vertical="center" wrapText="1"/>
      <protection locked="0"/>
    </xf>
    <xf numFmtId="0" fontId="34" fillId="0" borderId="16" xfId="3" applyFont="1" applyBorder="1" applyAlignment="1" applyProtection="1">
      <alignment horizontal="left" vertical="center" wrapText="1"/>
      <protection locked="0"/>
    </xf>
    <xf numFmtId="176" fontId="6" fillId="0" borderId="15" xfId="3" applyNumberFormat="1" applyFont="1" applyBorder="1" applyAlignment="1" applyProtection="1">
      <alignment horizontal="left" vertical="center" shrinkToFit="1"/>
      <protection locked="0"/>
    </xf>
    <xf numFmtId="176" fontId="6" fillId="0" borderId="10" xfId="3" applyNumberFormat="1" applyFont="1" applyBorder="1" applyAlignment="1" applyProtection="1">
      <alignment horizontal="left" vertical="center" shrinkToFit="1"/>
      <protection locked="0"/>
    </xf>
    <xf numFmtId="176" fontId="6" fillId="0" borderId="16" xfId="3" applyNumberFormat="1" applyFont="1" applyBorder="1" applyAlignment="1" applyProtection="1">
      <alignment horizontal="left" vertical="center" shrinkToFit="1"/>
      <protection locked="0"/>
    </xf>
    <xf numFmtId="0" fontId="6" fillId="0" borderId="19" xfId="3" applyFont="1" applyBorder="1" applyAlignment="1" applyProtection="1">
      <alignment horizontal="left" vertical="center" shrinkToFit="1"/>
      <protection locked="0"/>
    </xf>
    <xf numFmtId="0" fontId="6" fillId="0" borderId="11" xfId="3" applyFont="1" applyBorder="1" applyAlignment="1" applyProtection="1">
      <alignment horizontal="left" vertical="center" shrinkToFit="1"/>
      <protection locked="0"/>
    </xf>
    <xf numFmtId="0" fontId="6" fillId="0" borderId="12" xfId="3" applyFont="1" applyBorder="1" applyAlignment="1" applyProtection="1">
      <alignment horizontal="left" vertical="center" shrinkToFit="1"/>
      <protection locked="0"/>
    </xf>
    <xf numFmtId="0" fontId="6" fillId="0" borderId="5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4" xfId="3" applyFont="1" applyBorder="1" applyAlignment="1" applyProtection="1">
      <alignment horizontal="left" vertical="center" shrinkToFit="1"/>
      <protection locked="0"/>
    </xf>
    <xf numFmtId="0" fontId="6" fillId="0" borderId="15" xfId="3" applyFont="1" applyBorder="1" applyAlignment="1" applyProtection="1">
      <alignment horizontal="center"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6" fillId="0" borderId="39" xfId="3" applyFont="1" applyBorder="1" applyAlignment="1" applyProtection="1">
      <alignment horizontal="center" vertical="center" shrinkToFit="1"/>
      <protection locked="0"/>
    </xf>
    <xf numFmtId="0" fontId="6" fillId="0" borderId="16" xfId="3" applyFont="1" applyBorder="1" applyAlignment="1" applyProtection="1">
      <alignment horizontal="center" vertical="center" shrinkToFit="1"/>
      <protection locked="0"/>
    </xf>
    <xf numFmtId="0" fontId="24" fillId="0" borderId="5" xfId="3" applyFont="1" applyBorder="1" applyAlignment="1" applyProtection="1">
      <alignment horizontal="center" vertical="center" wrapText="1" shrinkToFit="1"/>
      <protection locked="0"/>
    </xf>
    <xf numFmtId="0" fontId="24" fillId="0" borderId="2" xfId="3" applyFont="1" applyBorder="1" applyAlignment="1" applyProtection="1">
      <alignment horizontal="center" vertical="center" wrapText="1" shrinkToFit="1"/>
      <protection locked="0"/>
    </xf>
    <xf numFmtId="0" fontId="24" fillId="0" borderId="22" xfId="3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24" fillId="0" borderId="17" xfId="3" applyFont="1" applyBorder="1" applyAlignment="1" applyProtection="1">
      <alignment horizontal="center" vertical="center" wrapText="1" shrinkToFit="1"/>
      <protection locked="0"/>
    </xf>
    <xf numFmtId="0" fontId="24" fillId="0" borderId="3" xfId="3" applyFont="1" applyBorder="1" applyAlignment="1" applyProtection="1">
      <alignment horizontal="center" vertical="center" wrapText="1" shrinkToFit="1"/>
      <protection locked="0"/>
    </xf>
    <xf numFmtId="0" fontId="24" fillId="0" borderId="36" xfId="3" applyFont="1" applyBorder="1" applyAlignment="1" applyProtection="1">
      <alignment horizontal="center" vertical="center" wrapText="1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3" xfId="3" applyFont="1" applyBorder="1" applyAlignment="1" applyProtection="1">
      <alignment horizontal="center" vertical="center" shrinkToFit="1"/>
      <protection locked="0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9" xfId="3" applyFont="1" applyBorder="1" applyAlignment="1" applyProtection="1">
      <alignment horizontal="center" vertical="center" shrinkToFit="1"/>
      <protection locked="0"/>
    </xf>
    <xf numFmtId="0" fontId="7" fillId="0" borderId="26" xfId="3" applyFont="1" applyBorder="1" applyAlignment="1" applyProtection="1">
      <alignment horizontal="left" shrinkToFit="1"/>
      <protection locked="0"/>
    </xf>
    <xf numFmtId="0" fontId="7" fillId="0" borderId="13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6" fillId="0" borderId="26" xfId="3" applyFont="1" applyBorder="1" applyAlignment="1">
      <alignment horizontal="center" vertical="center" shrinkToFit="1"/>
    </xf>
    <xf numFmtId="0" fontId="6" fillId="0" borderId="27" xfId="3" applyFont="1" applyBorder="1" applyAlignment="1">
      <alignment horizontal="center" vertical="center" shrinkToFit="1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31750</xdr:rowOff>
        </xdr:from>
        <xdr:to>
          <xdr:col>5</xdr:col>
          <xdr:colOff>69850</xdr:colOff>
          <xdr:row>14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31750</xdr:rowOff>
        </xdr:from>
        <xdr:to>
          <xdr:col>7</xdr:col>
          <xdr:colOff>69850</xdr:colOff>
          <xdr:row>14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61</xdr:row>
      <xdr:rowOff>0</xdr:rowOff>
    </xdr:from>
    <xdr:to>
      <xdr:col>19</xdr:col>
      <xdr:colOff>47625</xdr:colOff>
      <xdr:row>61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134475" y="135350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62</xdr:row>
      <xdr:rowOff>0</xdr:rowOff>
    </xdr:from>
    <xdr:to>
      <xdr:col>19</xdr:col>
      <xdr:colOff>47625</xdr:colOff>
      <xdr:row>62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134475" y="137826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19050</xdr:rowOff>
        </xdr:from>
        <xdr:to>
          <xdr:col>5</xdr:col>
          <xdr:colOff>69850</xdr:colOff>
          <xdr:row>25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19050</xdr:rowOff>
        </xdr:from>
        <xdr:to>
          <xdr:col>4</xdr:col>
          <xdr:colOff>260350</xdr:colOff>
          <xdr:row>30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19050</xdr:rowOff>
        </xdr:from>
        <xdr:to>
          <xdr:col>11</xdr:col>
          <xdr:colOff>488950</xdr:colOff>
          <xdr:row>30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47625</xdr:colOff>
      <xdr:row>62</xdr:row>
      <xdr:rowOff>0</xdr:rowOff>
    </xdr:from>
    <xdr:to>
      <xdr:col>19</xdr:col>
      <xdr:colOff>47625</xdr:colOff>
      <xdr:row>62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134475" y="137826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56</xdr:row>
      <xdr:rowOff>0</xdr:rowOff>
    </xdr:from>
    <xdr:to>
      <xdr:col>19</xdr:col>
      <xdr:colOff>47625</xdr:colOff>
      <xdr:row>56</xdr:row>
      <xdr:rowOff>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134475" y="1220152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xdr:twoCellAnchor>
    <xdr:from>
      <xdr:col>18</xdr:col>
      <xdr:colOff>47625</xdr:colOff>
      <xdr:row>56</xdr:row>
      <xdr:rowOff>0</xdr:rowOff>
    </xdr:from>
    <xdr:to>
      <xdr:col>19</xdr:col>
      <xdr:colOff>47625</xdr:colOff>
      <xdr:row>56</xdr:row>
      <xdr:rowOff>0</xdr:rowOff>
    </xdr:to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9134475" y="122301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※パスワードを含むため、メールでの通達は行なっておりません。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20</xdr:row>
          <xdr:rowOff>203200</xdr:rowOff>
        </xdr:from>
        <xdr:to>
          <xdr:col>4</xdr:col>
          <xdr:colOff>400050</xdr:colOff>
          <xdr:row>20</xdr:row>
          <xdr:rowOff>419100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20</xdr:row>
          <xdr:rowOff>209550</xdr:rowOff>
        </xdr:from>
        <xdr:to>
          <xdr:col>6</xdr:col>
          <xdr:colOff>419100</xdr:colOff>
          <xdr:row>20</xdr:row>
          <xdr:rowOff>419100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19050</xdr:rowOff>
        </xdr:from>
        <xdr:to>
          <xdr:col>9</xdr:col>
          <xdr:colOff>76200</xdr:colOff>
          <xdr:row>25</xdr:row>
          <xdr:rowOff>228600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25</xdr:row>
          <xdr:rowOff>31750</xdr:rowOff>
        </xdr:from>
        <xdr:to>
          <xdr:col>14</xdr:col>
          <xdr:colOff>88900</xdr:colOff>
          <xdr:row>25</xdr:row>
          <xdr:rowOff>241300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54</xdr:row>
          <xdr:rowOff>31750</xdr:rowOff>
        </xdr:from>
        <xdr:to>
          <xdr:col>13</xdr:col>
          <xdr:colOff>438150</xdr:colOff>
          <xdr:row>54</xdr:row>
          <xdr:rowOff>247650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54</xdr:row>
          <xdr:rowOff>31750</xdr:rowOff>
        </xdr:from>
        <xdr:to>
          <xdr:col>15</xdr:col>
          <xdr:colOff>438150</xdr:colOff>
          <xdr:row>54</xdr:row>
          <xdr:rowOff>247650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21</xdr:row>
          <xdr:rowOff>203200</xdr:rowOff>
        </xdr:from>
        <xdr:to>
          <xdr:col>4</xdr:col>
          <xdr:colOff>381000</xdr:colOff>
          <xdr:row>21</xdr:row>
          <xdr:rowOff>419100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21</xdr:row>
          <xdr:rowOff>222250</xdr:rowOff>
        </xdr:from>
        <xdr:to>
          <xdr:col>6</xdr:col>
          <xdr:colOff>419100</xdr:colOff>
          <xdr:row>21</xdr:row>
          <xdr:rowOff>438150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46</xdr:row>
          <xdr:rowOff>19050</xdr:rowOff>
        </xdr:from>
        <xdr:to>
          <xdr:col>4</xdr:col>
          <xdr:colOff>317500</xdr:colOff>
          <xdr:row>46</xdr:row>
          <xdr:rowOff>228600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46</xdr:row>
          <xdr:rowOff>19050</xdr:rowOff>
        </xdr:from>
        <xdr:to>
          <xdr:col>4</xdr:col>
          <xdr:colOff>317500</xdr:colOff>
          <xdr:row>46</xdr:row>
          <xdr:rowOff>228600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19050</xdr:rowOff>
        </xdr:from>
        <xdr:to>
          <xdr:col>7</xdr:col>
          <xdr:colOff>19050</xdr:colOff>
          <xdr:row>48</xdr:row>
          <xdr:rowOff>228600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48</xdr:row>
          <xdr:rowOff>19050</xdr:rowOff>
        </xdr:from>
        <xdr:to>
          <xdr:col>10</xdr:col>
          <xdr:colOff>76200</xdr:colOff>
          <xdr:row>48</xdr:row>
          <xdr:rowOff>228600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47</xdr:row>
          <xdr:rowOff>19050</xdr:rowOff>
        </xdr:from>
        <xdr:to>
          <xdr:col>4</xdr:col>
          <xdr:colOff>317500</xdr:colOff>
          <xdr:row>47</xdr:row>
          <xdr:rowOff>228600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47</xdr:row>
          <xdr:rowOff>19050</xdr:rowOff>
        </xdr:from>
        <xdr:to>
          <xdr:col>4</xdr:col>
          <xdr:colOff>317500</xdr:colOff>
          <xdr:row>47</xdr:row>
          <xdr:rowOff>228600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46</xdr:row>
          <xdr:rowOff>50800</xdr:rowOff>
        </xdr:from>
        <xdr:to>
          <xdr:col>11</xdr:col>
          <xdr:colOff>19050</xdr:colOff>
          <xdr:row>46</xdr:row>
          <xdr:rowOff>241300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47</xdr:row>
          <xdr:rowOff>50800</xdr:rowOff>
        </xdr:from>
        <xdr:to>
          <xdr:col>11</xdr:col>
          <xdr:colOff>19050</xdr:colOff>
          <xdr:row>47</xdr:row>
          <xdr:rowOff>241300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95</xdr:row>
      <xdr:rowOff>0</xdr:rowOff>
    </xdr:from>
    <xdr:to>
      <xdr:col>5</xdr:col>
      <xdr:colOff>485775</xdr:colOff>
      <xdr:row>95</xdr:row>
      <xdr:rowOff>0</xdr:rowOff>
    </xdr:to>
    <xdr:sp macro="" textlink="">
      <xdr:nvSpPr>
        <xdr:cNvPr id="3234" name="AutoShape 19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SpPr>
          <a:spLocks noChangeArrowheads="1"/>
        </xdr:cNvSpPr>
      </xdr:nvSpPr>
      <xdr:spPr bwMode="auto">
        <a:xfrm>
          <a:off x="2038350" y="3876675"/>
          <a:ext cx="97155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57150</xdr:rowOff>
        </xdr:from>
        <xdr:to>
          <xdr:col>5</xdr:col>
          <xdr:colOff>19050</xdr:colOff>
          <xdr:row>16</xdr:row>
          <xdr:rowOff>257175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16</xdr:row>
          <xdr:rowOff>57150</xdr:rowOff>
        </xdr:from>
        <xdr:to>
          <xdr:col>8</xdr:col>
          <xdr:colOff>409575</xdr:colOff>
          <xdr:row>16</xdr:row>
          <xdr:rowOff>257175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16</xdr:row>
          <xdr:rowOff>69850</xdr:rowOff>
        </xdr:from>
        <xdr:to>
          <xdr:col>14</xdr:col>
          <xdr:colOff>133350</xdr:colOff>
          <xdr:row>16</xdr:row>
          <xdr:rowOff>276225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57150</xdr:rowOff>
        </xdr:from>
        <xdr:to>
          <xdr:col>4</xdr:col>
          <xdr:colOff>409575</xdr:colOff>
          <xdr:row>15</xdr:row>
          <xdr:rowOff>257175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1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</xdr:row>
          <xdr:rowOff>57150</xdr:rowOff>
        </xdr:from>
        <xdr:to>
          <xdr:col>6</xdr:col>
          <xdr:colOff>409575</xdr:colOff>
          <xdr:row>15</xdr:row>
          <xdr:rowOff>257175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1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28</xdr:row>
          <xdr:rowOff>152400</xdr:rowOff>
        </xdr:from>
        <xdr:to>
          <xdr:col>9</xdr:col>
          <xdr:colOff>431800</xdr:colOff>
          <xdr:row>30</xdr:row>
          <xdr:rowOff>146050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1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28</xdr:row>
          <xdr:rowOff>152400</xdr:rowOff>
        </xdr:from>
        <xdr:to>
          <xdr:col>6</xdr:col>
          <xdr:colOff>393700</xdr:colOff>
          <xdr:row>30</xdr:row>
          <xdr:rowOff>146050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1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31</xdr:row>
          <xdr:rowOff>12700</xdr:rowOff>
        </xdr:from>
        <xdr:to>
          <xdr:col>7</xdr:col>
          <xdr:colOff>393700</xdr:colOff>
          <xdr:row>32</xdr:row>
          <xdr:rowOff>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1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30</xdr:row>
          <xdr:rowOff>0</xdr:rowOff>
        </xdr:from>
        <xdr:to>
          <xdr:col>9</xdr:col>
          <xdr:colOff>438150</xdr:colOff>
          <xdr:row>30</xdr:row>
          <xdr:rowOff>304800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1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31</xdr:row>
          <xdr:rowOff>19050</xdr:rowOff>
        </xdr:from>
        <xdr:to>
          <xdr:col>10</xdr:col>
          <xdr:colOff>361950</xdr:colOff>
          <xdr:row>32</xdr:row>
          <xdr:rowOff>19050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1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20</xdr:row>
          <xdr:rowOff>0</xdr:rowOff>
        </xdr:from>
        <xdr:to>
          <xdr:col>4</xdr:col>
          <xdr:colOff>304800</xdr:colOff>
          <xdr:row>20</xdr:row>
          <xdr:rowOff>304800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1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20</xdr:row>
          <xdr:rowOff>12700</xdr:rowOff>
        </xdr:from>
        <xdr:to>
          <xdr:col>7</xdr:col>
          <xdr:colOff>317500</xdr:colOff>
          <xdr:row>21</xdr:row>
          <xdr:rowOff>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1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20</xdr:row>
          <xdr:rowOff>0</xdr:rowOff>
        </xdr:from>
        <xdr:to>
          <xdr:col>10</xdr:col>
          <xdr:colOff>285750</xdr:colOff>
          <xdr:row>20</xdr:row>
          <xdr:rowOff>304800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1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304800</xdr:rowOff>
        </xdr:from>
        <xdr:to>
          <xdr:col>14</xdr:col>
          <xdr:colOff>69850</xdr:colOff>
          <xdr:row>20</xdr:row>
          <xdr:rowOff>298450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1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43</xdr:row>
          <xdr:rowOff>152400</xdr:rowOff>
        </xdr:from>
        <xdr:to>
          <xdr:col>9</xdr:col>
          <xdr:colOff>431800</xdr:colOff>
          <xdr:row>45</xdr:row>
          <xdr:rowOff>146050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1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43</xdr:row>
          <xdr:rowOff>152400</xdr:rowOff>
        </xdr:from>
        <xdr:to>
          <xdr:col>6</xdr:col>
          <xdr:colOff>393700</xdr:colOff>
          <xdr:row>45</xdr:row>
          <xdr:rowOff>146050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1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46</xdr:row>
          <xdr:rowOff>12700</xdr:rowOff>
        </xdr:from>
        <xdr:to>
          <xdr:col>7</xdr:col>
          <xdr:colOff>393700</xdr:colOff>
          <xdr:row>47</xdr:row>
          <xdr:rowOff>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1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45</xdr:row>
          <xdr:rowOff>0</xdr:rowOff>
        </xdr:from>
        <xdr:to>
          <xdr:col>9</xdr:col>
          <xdr:colOff>438150</xdr:colOff>
          <xdr:row>45</xdr:row>
          <xdr:rowOff>304800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1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46</xdr:row>
          <xdr:rowOff>19050</xdr:rowOff>
        </xdr:from>
        <xdr:to>
          <xdr:col>10</xdr:col>
          <xdr:colOff>361950</xdr:colOff>
          <xdr:row>47</xdr:row>
          <xdr:rowOff>19050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1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35</xdr:row>
          <xdr:rowOff>0</xdr:rowOff>
        </xdr:from>
        <xdr:to>
          <xdr:col>4</xdr:col>
          <xdr:colOff>304800</xdr:colOff>
          <xdr:row>35</xdr:row>
          <xdr:rowOff>304800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1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35</xdr:row>
          <xdr:rowOff>12700</xdr:rowOff>
        </xdr:from>
        <xdr:to>
          <xdr:col>7</xdr:col>
          <xdr:colOff>317500</xdr:colOff>
          <xdr:row>36</xdr:row>
          <xdr:rowOff>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1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35</xdr:row>
          <xdr:rowOff>0</xdr:rowOff>
        </xdr:from>
        <xdr:to>
          <xdr:col>10</xdr:col>
          <xdr:colOff>285750</xdr:colOff>
          <xdr:row>35</xdr:row>
          <xdr:rowOff>304800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1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34</xdr:row>
          <xdr:rowOff>304800</xdr:rowOff>
        </xdr:from>
        <xdr:to>
          <xdr:col>14</xdr:col>
          <xdr:colOff>69850</xdr:colOff>
          <xdr:row>35</xdr:row>
          <xdr:rowOff>298450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1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58</xdr:row>
          <xdr:rowOff>152400</xdr:rowOff>
        </xdr:from>
        <xdr:to>
          <xdr:col>9</xdr:col>
          <xdr:colOff>431800</xdr:colOff>
          <xdr:row>60</xdr:row>
          <xdr:rowOff>146050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58</xdr:row>
          <xdr:rowOff>152400</xdr:rowOff>
        </xdr:from>
        <xdr:to>
          <xdr:col>6</xdr:col>
          <xdr:colOff>393700</xdr:colOff>
          <xdr:row>60</xdr:row>
          <xdr:rowOff>146050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61</xdr:row>
          <xdr:rowOff>12700</xdr:rowOff>
        </xdr:from>
        <xdr:to>
          <xdr:col>7</xdr:col>
          <xdr:colOff>393700</xdr:colOff>
          <xdr:row>62</xdr:row>
          <xdr:rowOff>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60</xdr:row>
          <xdr:rowOff>0</xdr:rowOff>
        </xdr:from>
        <xdr:to>
          <xdr:col>9</xdr:col>
          <xdr:colOff>438150</xdr:colOff>
          <xdr:row>60</xdr:row>
          <xdr:rowOff>304800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1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61</xdr:row>
          <xdr:rowOff>19050</xdr:rowOff>
        </xdr:from>
        <xdr:to>
          <xdr:col>10</xdr:col>
          <xdr:colOff>361950</xdr:colOff>
          <xdr:row>62</xdr:row>
          <xdr:rowOff>19050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50</xdr:row>
          <xdr:rowOff>0</xdr:rowOff>
        </xdr:from>
        <xdr:to>
          <xdr:col>4</xdr:col>
          <xdr:colOff>304800</xdr:colOff>
          <xdr:row>50</xdr:row>
          <xdr:rowOff>304800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1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50</xdr:row>
          <xdr:rowOff>12700</xdr:rowOff>
        </xdr:from>
        <xdr:to>
          <xdr:col>7</xdr:col>
          <xdr:colOff>317500</xdr:colOff>
          <xdr:row>51</xdr:row>
          <xdr:rowOff>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50</xdr:row>
          <xdr:rowOff>0</xdr:rowOff>
        </xdr:from>
        <xdr:to>
          <xdr:col>10</xdr:col>
          <xdr:colOff>285750</xdr:colOff>
          <xdr:row>50</xdr:row>
          <xdr:rowOff>304800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49</xdr:row>
          <xdr:rowOff>304800</xdr:rowOff>
        </xdr:from>
        <xdr:to>
          <xdr:col>14</xdr:col>
          <xdr:colOff>69850</xdr:colOff>
          <xdr:row>50</xdr:row>
          <xdr:rowOff>298450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73</xdr:row>
          <xdr:rowOff>152400</xdr:rowOff>
        </xdr:from>
        <xdr:to>
          <xdr:col>9</xdr:col>
          <xdr:colOff>431800</xdr:colOff>
          <xdr:row>75</xdr:row>
          <xdr:rowOff>146050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73</xdr:row>
          <xdr:rowOff>152400</xdr:rowOff>
        </xdr:from>
        <xdr:to>
          <xdr:col>6</xdr:col>
          <xdr:colOff>393700</xdr:colOff>
          <xdr:row>75</xdr:row>
          <xdr:rowOff>146050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76</xdr:row>
          <xdr:rowOff>12700</xdr:rowOff>
        </xdr:from>
        <xdr:to>
          <xdr:col>7</xdr:col>
          <xdr:colOff>393700</xdr:colOff>
          <xdr:row>77</xdr:row>
          <xdr:rowOff>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75</xdr:row>
          <xdr:rowOff>0</xdr:rowOff>
        </xdr:from>
        <xdr:to>
          <xdr:col>9</xdr:col>
          <xdr:colOff>438150</xdr:colOff>
          <xdr:row>75</xdr:row>
          <xdr:rowOff>304800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76</xdr:row>
          <xdr:rowOff>19050</xdr:rowOff>
        </xdr:from>
        <xdr:to>
          <xdr:col>10</xdr:col>
          <xdr:colOff>361950</xdr:colOff>
          <xdr:row>77</xdr:row>
          <xdr:rowOff>19050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65</xdr:row>
          <xdr:rowOff>0</xdr:rowOff>
        </xdr:from>
        <xdr:to>
          <xdr:col>4</xdr:col>
          <xdr:colOff>304800</xdr:colOff>
          <xdr:row>65</xdr:row>
          <xdr:rowOff>304800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1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65</xdr:row>
          <xdr:rowOff>12700</xdr:rowOff>
        </xdr:from>
        <xdr:to>
          <xdr:col>7</xdr:col>
          <xdr:colOff>317500</xdr:colOff>
          <xdr:row>66</xdr:row>
          <xdr:rowOff>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1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65</xdr:row>
          <xdr:rowOff>0</xdr:rowOff>
        </xdr:from>
        <xdr:to>
          <xdr:col>10</xdr:col>
          <xdr:colOff>285750</xdr:colOff>
          <xdr:row>65</xdr:row>
          <xdr:rowOff>304800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1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64</xdr:row>
          <xdr:rowOff>304800</xdr:rowOff>
        </xdr:from>
        <xdr:to>
          <xdr:col>14</xdr:col>
          <xdr:colOff>69850</xdr:colOff>
          <xdr:row>65</xdr:row>
          <xdr:rowOff>298450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88</xdr:row>
          <xdr:rowOff>152400</xdr:rowOff>
        </xdr:from>
        <xdr:to>
          <xdr:col>9</xdr:col>
          <xdr:colOff>431800</xdr:colOff>
          <xdr:row>90</xdr:row>
          <xdr:rowOff>146050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88</xdr:row>
          <xdr:rowOff>152400</xdr:rowOff>
        </xdr:from>
        <xdr:to>
          <xdr:col>6</xdr:col>
          <xdr:colOff>393700</xdr:colOff>
          <xdr:row>90</xdr:row>
          <xdr:rowOff>146050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91</xdr:row>
          <xdr:rowOff>12700</xdr:rowOff>
        </xdr:from>
        <xdr:to>
          <xdr:col>7</xdr:col>
          <xdr:colOff>393700</xdr:colOff>
          <xdr:row>92</xdr:row>
          <xdr:rowOff>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90</xdr:row>
          <xdr:rowOff>0</xdr:rowOff>
        </xdr:from>
        <xdr:to>
          <xdr:col>9</xdr:col>
          <xdr:colOff>438150</xdr:colOff>
          <xdr:row>90</xdr:row>
          <xdr:rowOff>304800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91</xdr:row>
          <xdr:rowOff>19050</xdr:rowOff>
        </xdr:from>
        <xdr:to>
          <xdr:col>10</xdr:col>
          <xdr:colOff>361950</xdr:colOff>
          <xdr:row>92</xdr:row>
          <xdr:rowOff>19050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80</xdr:row>
          <xdr:rowOff>0</xdr:rowOff>
        </xdr:from>
        <xdr:to>
          <xdr:col>4</xdr:col>
          <xdr:colOff>304800</xdr:colOff>
          <xdr:row>80</xdr:row>
          <xdr:rowOff>304800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80</xdr:row>
          <xdr:rowOff>12700</xdr:rowOff>
        </xdr:from>
        <xdr:to>
          <xdr:col>7</xdr:col>
          <xdr:colOff>317500</xdr:colOff>
          <xdr:row>81</xdr:row>
          <xdr:rowOff>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80</xdr:row>
          <xdr:rowOff>0</xdr:rowOff>
        </xdr:from>
        <xdr:to>
          <xdr:col>10</xdr:col>
          <xdr:colOff>285750</xdr:colOff>
          <xdr:row>80</xdr:row>
          <xdr:rowOff>304800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79</xdr:row>
          <xdr:rowOff>304800</xdr:rowOff>
        </xdr:from>
        <xdr:to>
          <xdr:col>14</xdr:col>
          <xdr:colOff>69850</xdr:colOff>
          <xdr:row>80</xdr:row>
          <xdr:rowOff>298450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9" Type="http://schemas.openxmlformats.org/officeDocument/2006/relationships/ctrlProp" Target="../ctrlProps/ctrlProp57.x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50" Type="http://schemas.openxmlformats.org/officeDocument/2006/relationships/ctrlProp" Target="../ctrlProps/ctrlProp68.x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9" Type="http://schemas.openxmlformats.org/officeDocument/2006/relationships/ctrlProp" Target="../ctrlProps/ctrlProp47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53" Type="http://schemas.openxmlformats.org/officeDocument/2006/relationships/ctrlProp" Target="../ctrlProps/ctrlProp71.xml"/><Relationship Id="rId5" Type="http://schemas.openxmlformats.org/officeDocument/2006/relationships/ctrlProp" Target="../ctrlProps/ctrlProp23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66"/>
  <sheetViews>
    <sheetView tabSelected="1" zoomScale="85" zoomScaleNormal="85" zoomScaleSheetLayoutView="100" workbookViewId="0">
      <selection activeCell="U48" sqref="U48"/>
    </sheetView>
  </sheetViews>
  <sheetFormatPr defaultColWidth="9" defaultRowHeight="14"/>
  <cols>
    <col min="1" max="4" width="8.36328125" style="6" customWidth="1"/>
    <col min="5" max="11" width="6.6328125" style="6" customWidth="1"/>
    <col min="12" max="19" width="7.7265625" style="6" customWidth="1"/>
    <col min="20" max="20" width="5.6328125" style="6" customWidth="1"/>
    <col min="21" max="21" width="45.6328125" style="6" bestFit="1" customWidth="1"/>
    <col min="22" max="22" width="20.36328125" style="13" customWidth="1"/>
    <col min="23" max="23" width="59.36328125" style="6" bestFit="1" customWidth="1"/>
    <col min="24" max="24" width="27.6328125" style="6" bestFit="1" customWidth="1"/>
    <col min="25" max="25" width="5.90625" style="13" bestFit="1" customWidth="1"/>
    <col min="26" max="26" width="7.36328125" style="14" customWidth="1"/>
    <col min="27" max="27" width="6.36328125" style="6" bestFit="1" customWidth="1"/>
    <col min="28" max="16384" width="9" style="6"/>
  </cols>
  <sheetData>
    <row r="1" spans="1:29" ht="25.5" thickBot="1">
      <c r="A1" s="419" t="s">
        <v>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1"/>
      <c r="Y1" s="412" t="s">
        <v>1</v>
      </c>
      <c r="Z1" s="412"/>
      <c r="AA1" s="412"/>
    </row>
    <row r="2" spans="1:29" ht="19.899999999999999" customHeigh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52"/>
      <c r="N2" s="1"/>
      <c r="O2" s="152" t="s">
        <v>2</v>
      </c>
      <c r="P2" s="1"/>
      <c r="Q2" s="152" t="s">
        <v>3</v>
      </c>
      <c r="R2" s="1"/>
      <c r="S2" s="58" t="s">
        <v>4</v>
      </c>
      <c r="U2" s="2" t="s">
        <v>5</v>
      </c>
      <c r="V2" s="219" t="s">
        <v>6</v>
      </c>
      <c r="W2" s="219" t="s">
        <v>7</v>
      </c>
      <c r="X2" s="81" t="s">
        <v>8</v>
      </c>
      <c r="Y2" s="3" t="s">
        <v>9</v>
      </c>
      <c r="Z2" s="4" t="s">
        <v>10</v>
      </c>
      <c r="AA2" s="4" t="s">
        <v>11</v>
      </c>
      <c r="AB2" s="6" t="s">
        <v>12</v>
      </c>
    </row>
    <row r="3" spans="1:29" s="9" customFormat="1" ht="19.899999999999999" customHeight="1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148" t="s">
        <v>13</v>
      </c>
      <c r="L3" s="177"/>
      <c r="M3" s="177"/>
      <c r="N3" s="177"/>
      <c r="O3" s="177"/>
      <c r="P3" s="177"/>
      <c r="Q3" s="177"/>
      <c r="R3" s="177"/>
      <c r="S3" s="178"/>
      <c r="U3" s="5" t="s">
        <v>14</v>
      </c>
      <c r="V3" s="240" t="s">
        <v>302</v>
      </c>
      <c r="W3" s="221" t="s">
        <v>15</v>
      </c>
      <c r="X3" s="82" t="s">
        <v>16</v>
      </c>
      <c r="Y3" s="10" t="s">
        <v>17</v>
      </c>
      <c r="Z3" s="11">
        <v>6000000</v>
      </c>
      <c r="AA3" s="11">
        <v>500000</v>
      </c>
      <c r="AB3" s="9" t="s">
        <v>18</v>
      </c>
    </row>
    <row r="4" spans="1:29" s="9" customFormat="1" ht="19.899999999999999" customHeight="1">
      <c r="A4" s="145"/>
      <c r="B4" s="148"/>
      <c r="C4" s="148"/>
      <c r="D4" s="148"/>
      <c r="E4" s="148" t="s">
        <v>19</v>
      </c>
      <c r="F4" s="148"/>
      <c r="G4" s="148"/>
      <c r="H4" s="148" t="s">
        <v>20</v>
      </c>
      <c r="I4" s="148"/>
      <c r="J4" s="308"/>
      <c r="K4" s="309"/>
      <c r="L4" s="309"/>
      <c r="M4" s="309"/>
      <c r="N4" s="309"/>
      <c r="O4" s="309"/>
      <c r="P4" s="174" t="s">
        <v>21</v>
      </c>
      <c r="Q4" s="308"/>
      <c r="R4" s="309"/>
      <c r="S4" s="310"/>
      <c r="U4" s="53" t="s">
        <v>22</v>
      </c>
      <c r="V4" s="240" t="s">
        <v>23</v>
      </c>
      <c r="W4" s="221" t="s">
        <v>24</v>
      </c>
      <c r="X4" s="82" t="s">
        <v>25</v>
      </c>
      <c r="Y4" s="10" t="s">
        <v>26</v>
      </c>
      <c r="Z4" s="11">
        <v>5400000</v>
      </c>
      <c r="AA4" s="11">
        <v>450000</v>
      </c>
      <c r="AB4" s="9" t="s">
        <v>27</v>
      </c>
    </row>
    <row r="5" spans="1:29" s="9" customFormat="1" ht="19.899999999999999" customHeight="1" thickBot="1">
      <c r="A5" s="146"/>
      <c r="B5" s="147"/>
      <c r="C5" s="147"/>
      <c r="D5" s="147"/>
      <c r="E5" s="147" t="s">
        <v>28</v>
      </c>
      <c r="F5" s="147"/>
      <c r="G5" s="147"/>
      <c r="H5" s="147"/>
      <c r="I5" s="173"/>
      <c r="J5" s="311"/>
      <c r="K5" s="312"/>
      <c r="L5" s="312"/>
      <c r="M5" s="312"/>
      <c r="N5" s="312"/>
      <c r="O5" s="312"/>
      <c r="P5" s="312"/>
      <c r="Q5" s="312"/>
      <c r="R5" s="312"/>
      <c r="S5" s="313"/>
      <c r="U5" s="5" t="s">
        <v>29</v>
      </c>
      <c r="V5" s="240" t="s">
        <v>30</v>
      </c>
      <c r="W5" s="220" t="s">
        <v>31</v>
      </c>
      <c r="X5" s="83" t="s">
        <v>32</v>
      </c>
      <c r="Y5" s="10" t="s">
        <v>33</v>
      </c>
      <c r="Z5" s="11">
        <v>4800000</v>
      </c>
      <c r="AA5" s="11">
        <v>400000</v>
      </c>
      <c r="AB5" s="9" t="s">
        <v>34</v>
      </c>
    </row>
    <row r="6" spans="1:29" s="50" customFormat="1" ht="19.899999999999999" customHeight="1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98"/>
      <c r="U6" s="5" t="s">
        <v>35</v>
      </c>
      <c r="V6" s="240" t="s">
        <v>36</v>
      </c>
      <c r="W6" s="220" t="s">
        <v>37</v>
      </c>
      <c r="X6" s="83"/>
      <c r="Y6" s="54" t="s">
        <v>38</v>
      </c>
      <c r="Z6" s="55">
        <v>4200000</v>
      </c>
      <c r="AA6" s="55">
        <v>350000</v>
      </c>
      <c r="AB6" s="6" t="s">
        <v>39</v>
      </c>
    </row>
    <row r="7" spans="1:29" s="50" customFormat="1" ht="30.75" customHeight="1" thickBot="1">
      <c r="A7" s="126" t="s">
        <v>40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U7" s="53" t="s">
        <v>41</v>
      </c>
      <c r="V7" s="240" t="s">
        <v>42</v>
      </c>
      <c r="W7" s="220" t="s">
        <v>43</v>
      </c>
      <c r="X7" s="83"/>
      <c r="Y7" s="10" t="s">
        <v>44</v>
      </c>
      <c r="Z7" s="11">
        <v>3600000</v>
      </c>
      <c r="AA7" s="11">
        <v>300000</v>
      </c>
      <c r="AB7" s="6" t="s">
        <v>45</v>
      </c>
      <c r="AC7" s="6"/>
    </row>
    <row r="8" spans="1:29" ht="20.149999999999999" customHeight="1">
      <c r="A8" s="277" t="s">
        <v>46</v>
      </c>
      <c r="B8" s="278"/>
      <c r="C8" s="278"/>
      <c r="D8" s="279"/>
      <c r="E8" s="417" t="s">
        <v>47</v>
      </c>
      <c r="F8" s="407"/>
      <c r="G8" s="407"/>
      <c r="H8" s="407"/>
      <c r="I8" s="418"/>
      <c r="J8" s="406" t="s">
        <v>48</v>
      </c>
      <c r="K8" s="407"/>
      <c r="L8" s="407"/>
      <c r="M8" s="407"/>
      <c r="N8" s="418"/>
      <c r="O8" s="406" t="s">
        <v>49</v>
      </c>
      <c r="P8" s="407"/>
      <c r="Q8" s="407"/>
      <c r="R8" s="407"/>
      <c r="S8" s="408"/>
      <c r="U8" s="53" t="s">
        <v>50</v>
      </c>
      <c r="V8" s="240" t="s">
        <v>51</v>
      </c>
      <c r="W8" s="220" t="s">
        <v>52</v>
      </c>
      <c r="X8" s="82"/>
      <c r="Y8" s="10" t="s">
        <v>53</v>
      </c>
      <c r="Z8" s="11">
        <v>3000000</v>
      </c>
      <c r="AA8" s="11">
        <v>250000</v>
      </c>
      <c r="AB8" s="6" t="s">
        <v>54</v>
      </c>
    </row>
    <row r="9" spans="1:29" ht="20.149999999999999" customHeight="1">
      <c r="A9" s="280"/>
      <c r="B9" s="281"/>
      <c r="C9" s="281"/>
      <c r="D9" s="282"/>
      <c r="E9" s="379"/>
      <c r="F9" s="380"/>
      <c r="G9" s="380"/>
      <c r="H9" s="380"/>
      <c r="I9" s="381"/>
      <c r="J9" s="382"/>
      <c r="K9" s="383"/>
      <c r="L9" s="383"/>
      <c r="M9" s="383"/>
      <c r="N9" s="384"/>
      <c r="O9" s="333"/>
      <c r="P9" s="326"/>
      <c r="Q9" s="326"/>
      <c r="R9" s="326"/>
      <c r="S9" s="334"/>
      <c r="V9" s="240" t="s">
        <v>55</v>
      </c>
      <c r="W9" s="220" t="s">
        <v>56</v>
      </c>
      <c r="Y9" s="10" t="s">
        <v>57</v>
      </c>
      <c r="Z9" s="11">
        <v>2400000</v>
      </c>
      <c r="AA9" s="11">
        <v>200000</v>
      </c>
      <c r="AB9" s="6" t="s">
        <v>58</v>
      </c>
    </row>
    <row r="10" spans="1:29" ht="20.149999999999999" customHeight="1">
      <c r="A10" s="113" t="s">
        <v>59</v>
      </c>
      <c r="B10" s="114"/>
      <c r="C10" s="114"/>
      <c r="D10" s="115"/>
      <c r="E10" s="379"/>
      <c r="F10" s="380"/>
      <c r="G10" s="380"/>
      <c r="H10" s="380"/>
      <c r="I10" s="381"/>
      <c r="J10" s="382"/>
      <c r="K10" s="383"/>
      <c r="L10" s="383"/>
      <c r="M10" s="383"/>
      <c r="N10" s="384"/>
      <c r="O10" s="333"/>
      <c r="P10" s="326"/>
      <c r="Q10" s="326"/>
      <c r="R10" s="326"/>
      <c r="S10" s="334"/>
      <c r="V10" s="240" t="s">
        <v>60</v>
      </c>
      <c r="W10" s="220" t="s">
        <v>61</v>
      </c>
      <c r="Y10" s="10" t="s">
        <v>62</v>
      </c>
      <c r="Z10" s="11">
        <v>1800000</v>
      </c>
      <c r="AA10" s="11">
        <v>150000</v>
      </c>
      <c r="AB10" s="6" t="s">
        <v>63</v>
      </c>
    </row>
    <row r="11" spans="1:29" ht="20.149999999999999" customHeight="1">
      <c r="A11" s="290" t="s">
        <v>64</v>
      </c>
      <c r="B11" s="291"/>
      <c r="C11" s="291"/>
      <c r="D11" s="292"/>
      <c r="E11" s="155"/>
      <c r="F11" s="329"/>
      <c r="G11" s="326"/>
      <c r="H11" s="326"/>
      <c r="I11" s="156"/>
      <c r="J11" s="157"/>
      <c r="K11" s="294"/>
      <c r="L11" s="294"/>
      <c r="M11" s="294"/>
      <c r="N11" s="294"/>
      <c r="O11" s="294"/>
      <c r="P11" s="294"/>
      <c r="Q11" s="294"/>
      <c r="R11" s="294"/>
      <c r="S11" s="316"/>
      <c r="V11" s="240" t="s">
        <v>65</v>
      </c>
      <c r="W11" s="220" t="s">
        <v>66</v>
      </c>
      <c r="Y11" s="10" t="s">
        <v>67</v>
      </c>
      <c r="Z11" s="11">
        <v>1200000</v>
      </c>
      <c r="AA11" s="11">
        <v>100000</v>
      </c>
      <c r="AB11" s="6" t="s">
        <v>68</v>
      </c>
    </row>
    <row r="12" spans="1:29" ht="20.149999999999999" customHeight="1">
      <c r="A12" s="290" t="s">
        <v>69</v>
      </c>
      <c r="B12" s="291"/>
      <c r="C12" s="291"/>
      <c r="D12" s="292"/>
      <c r="E12" s="357"/>
      <c r="F12" s="358"/>
      <c r="G12" s="358"/>
      <c r="H12" s="358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4"/>
      <c r="V12" s="240" t="s">
        <v>70</v>
      </c>
      <c r="W12" s="220" t="s">
        <v>71</v>
      </c>
      <c r="Y12" s="10" t="s">
        <v>72</v>
      </c>
      <c r="Z12" s="11">
        <v>600000</v>
      </c>
      <c r="AA12" s="11">
        <v>50000</v>
      </c>
      <c r="AB12" s="6" t="s">
        <v>73</v>
      </c>
    </row>
    <row r="13" spans="1:29" ht="20.149999999999999" customHeight="1">
      <c r="A13" s="290" t="s">
        <v>74</v>
      </c>
      <c r="B13" s="291"/>
      <c r="C13" s="291"/>
      <c r="D13" s="292"/>
      <c r="E13" s="388" t="str">
        <f>IF(DATEDIF(F11,E29,"y")=0,"",DATEDIF(F11,E29,"y"))</f>
        <v/>
      </c>
      <c r="F13" s="389"/>
      <c r="G13" s="294" t="s">
        <v>75</v>
      </c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95"/>
      <c r="V13" s="240" t="s">
        <v>76</v>
      </c>
      <c r="W13" s="220" t="s">
        <v>77</v>
      </c>
      <c r="Y13" s="10" t="s">
        <v>78</v>
      </c>
      <c r="Z13" s="11">
        <v>360000</v>
      </c>
      <c r="AA13" s="11">
        <v>30000</v>
      </c>
      <c r="AB13" s="6" t="s">
        <v>79</v>
      </c>
    </row>
    <row r="14" spans="1:29" ht="50.15" customHeight="1">
      <c r="A14" s="290" t="s">
        <v>80</v>
      </c>
      <c r="B14" s="291"/>
      <c r="C14" s="291"/>
      <c r="D14" s="292"/>
      <c r="E14" s="364" t="s">
        <v>81</v>
      </c>
      <c r="F14" s="365"/>
      <c r="G14" s="366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8"/>
      <c r="V14" s="240" t="s">
        <v>82</v>
      </c>
      <c r="W14" s="220" t="s">
        <v>83</v>
      </c>
      <c r="AB14" s="6" t="s">
        <v>84</v>
      </c>
    </row>
    <row r="15" spans="1:29" ht="20.149999999999999" customHeight="1">
      <c r="A15" s="296" t="s">
        <v>85</v>
      </c>
      <c r="B15" s="297"/>
      <c r="C15" s="297"/>
      <c r="D15" s="298"/>
      <c r="E15" s="201"/>
      <c r="F15" s="63" t="s">
        <v>86</v>
      </c>
      <c r="G15" s="200"/>
      <c r="H15" s="63" t="s">
        <v>87</v>
      </c>
      <c r="I15" s="63"/>
      <c r="J15" s="204"/>
      <c r="K15" s="203" t="s">
        <v>88</v>
      </c>
      <c r="L15" s="63"/>
      <c r="M15" s="63" t="s">
        <v>89</v>
      </c>
      <c r="N15" s="63"/>
      <c r="O15" s="63"/>
      <c r="P15" s="63"/>
      <c r="Q15" s="63"/>
      <c r="R15" s="63"/>
      <c r="S15" s="202"/>
      <c r="V15" s="240" t="s">
        <v>90</v>
      </c>
      <c r="W15" s="220" t="s">
        <v>332</v>
      </c>
      <c r="AB15" s="6" t="s">
        <v>91</v>
      </c>
    </row>
    <row r="16" spans="1:29" ht="20.149999999999999" customHeight="1">
      <c r="A16" s="290" t="s">
        <v>92</v>
      </c>
      <c r="B16" s="291"/>
      <c r="C16" s="291"/>
      <c r="D16" s="292"/>
      <c r="E16" s="160" t="s">
        <v>93</v>
      </c>
      <c r="F16" s="160"/>
      <c r="G16" s="161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95"/>
      <c r="V16" s="240" t="s">
        <v>94</v>
      </c>
      <c r="W16" s="220" t="s">
        <v>95</v>
      </c>
      <c r="X16" s="7"/>
      <c r="Y16" s="15"/>
      <c r="Z16" s="16"/>
      <c r="AA16" s="15"/>
      <c r="AB16" s="7"/>
    </row>
    <row r="17" spans="1:32" ht="20.149999999999999" customHeight="1">
      <c r="A17" s="409" t="s">
        <v>96</v>
      </c>
      <c r="B17" s="410"/>
      <c r="C17" s="410"/>
      <c r="D17" s="411"/>
      <c r="E17" s="390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2"/>
      <c r="U17" s="50"/>
      <c r="V17" s="240" t="s">
        <v>101</v>
      </c>
      <c r="W17" s="220" t="s">
        <v>102</v>
      </c>
      <c r="Y17" s="51"/>
      <c r="Z17" s="52"/>
      <c r="AA17" s="50"/>
      <c r="AB17" s="6" t="s">
        <v>97</v>
      </c>
    </row>
    <row r="18" spans="1:32" s="7" customFormat="1" ht="20.149999999999999" customHeight="1">
      <c r="A18" s="330" t="s">
        <v>98</v>
      </c>
      <c r="B18" s="331"/>
      <c r="C18" s="331"/>
      <c r="D18" s="332"/>
      <c r="E18" s="293" t="s">
        <v>99</v>
      </c>
      <c r="F18" s="294"/>
      <c r="G18" s="294"/>
      <c r="H18" s="387"/>
      <c r="I18" s="387"/>
      <c r="J18" s="387"/>
      <c r="K18" s="163" t="s">
        <v>100</v>
      </c>
      <c r="L18" s="387"/>
      <c r="M18" s="387"/>
      <c r="N18" s="387"/>
      <c r="O18" s="163" t="s">
        <v>100</v>
      </c>
      <c r="P18" s="387"/>
      <c r="Q18" s="387"/>
      <c r="R18" s="387"/>
      <c r="S18" s="416"/>
      <c r="U18" s="6"/>
      <c r="V18" s="240" t="s">
        <v>104</v>
      </c>
      <c r="W18" s="222" t="s">
        <v>105</v>
      </c>
      <c r="X18" s="6"/>
      <c r="Y18" s="13"/>
      <c r="Z18" s="14"/>
      <c r="AA18" s="6"/>
      <c r="AB18" s="6"/>
      <c r="AD18" s="6"/>
      <c r="AE18" s="6"/>
    </row>
    <row r="19" spans="1:32" s="50" customFormat="1" ht="20.149999999999999" customHeight="1">
      <c r="A19" s="280"/>
      <c r="B19" s="281"/>
      <c r="C19" s="281"/>
      <c r="D19" s="282"/>
      <c r="E19" s="185" t="s">
        <v>103</v>
      </c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3"/>
      <c r="U19" s="6"/>
      <c r="V19" s="240" t="s">
        <v>111</v>
      </c>
      <c r="W19" s="222" t="s">
        <v>112</v>
      </c>
      <c r="X19" s="6"/>
      <c r="Y19" s="13"/>
      <c r="Z19" s="14"/>
      <c r="AA19" s="6"/>
      <c r="AB19" s="6"/>
      <c r="AD19" s="7"/>
      <c r="AE19" s="7"/>
      <c r="AF19" s="6"/>
    </row>
    <row r="20" spans="1:32" ht="20.149999999999999" customHeight="1">
      <c r="A20" s="290" t="s">
        <v>106</v>
      </c>
      <c r="B20" s="291"/>
      <c r="C20" s="291"/>
      <c r="D20" s="292"/>
      <c r="E20" s="293" t="s">
        <v>107</v>
      </c>
      <c r="F20" s="294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1"/>
      <c r="V20" s="240" t="s">
        <v>115</v>
      </c>
      <c r="W20" s="223" t="s">
        <v>116</v>
      </c>
      <c r="AD20" s="50"/>
      <c r="AE20" s="50"/>
      <c r="AF20" s="7"/>
    </row>
    <row r="21" spans="1:32" ht="42.75" customHeight="1">
      <c r="A21" s="369" t="s">
        <v>108</v>
      </c>
      <c r="B21" s="370"/>
      <c r="C21" s="370"/>
      <c r="D21" s="371"/>
      <c r="E21" s="214"/>
      <c r="F21" s="215" t="s">
        <v>109</v>
      </c>
      <c r="G21" s="216"/>
      <c r="H21" s="217" t="s">
        <v>110</v>
      </c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8"/>
      <c r="V21" s="240" t="s">
        <v>118</v>
      </c>
      <c r="W21" s="222" t="s">
        <v>119</v>
      </c>
      <c r="AF21" s="50"/>
    </row>
    <row r="22" spans="1:32" ht="52" customHeight="1" thickBot="1">
      <c r="A22" s="338" t="s">
        <v>113</v>
      </c>
      <c r="B22" s="339"/>
      <c r="C22" s="339"/>
      <c r="D22" s="340"/>
      <c r="E22" s="212"/>
      <c r="F22" s="213" t="s">
        <v>109</v>
      </c>
      <c r="G22" s="212"/>
      <c r="H22" s="213" t="s">
        <v>110</v>
      </c>
      <c r="I22" s="341" t="s">
        <v>114</v>
      </c>
      <c r="J22" s="341"/>
      <c r="K22" s="342"/>
      <c r="L22" s="342"/>
      <c r="M22" s="342"/>
      <c r="N22" s="342"/>
      <c r="O22" s="342"/>
      <c r="P22" s="342"/>
      <c r="Q22" s="342"/>
      <c r="R22" s="342"/>
      <c r="S22" s="343"/>
      <c r="V22" s="240" t="s">
        <v>125</v>
      </c>
      <c r="W22" s="222" t="s">
        <v>126</v>
      </c>
      <c r="AF22" s="50"/>
    </row>
    <row r="23" spans="1:32" ht="20.149999999999999" customHeight="1" thickBot="1">
      <c r="A23" s="154" t="s">
        <v>117</v>
      </c>
      <c r="B23" s="154"/>
      <c r="C23" s="154"/>
      <c r="D23" s="154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V23" s="240" t="s">
        <v>138</v>
      </c>
      <c r="W23" s="223" t="s">
        <v>139</v>
      </c>
    </row>
    <row r="24" spans="1:32" ht="20.149999999999999" customHeight="1">
      <c r="A24" s="277" t="s">
        <v>5</v>
      </c>
      <c r="B24" s="278"/>
      <c r="C24" s="278"/>
      <c r="D24" s="279"/>
      <c r="E24" s="337" t="s">
        <v>120</v>
      </c>
      <c r="F24" s="335"/>
      <c r="G24" s="335"/>
      <c r="H24" s="335">
        <f>A3</f>
        <v>0</v>
      </c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6"/>
      <c r="U24" s="7"/>
      <c r="V24" s="240" t="s">
        <v>303</v>
      </c>
      <c r="W24" s="222" t="s">
        <v>141</v>
      </c>
      <c r="X24" s="7"/>
      <c r="Y24" s="15"/>
      <c r="Z24" s="16"/>
      <c r="AA24" s="7"/>
      <c r="AB24" s="7"/>
    </row>
    <row r="25" spans="1:32" ht="20.149999999999999" customHeight="1">
      <c r="A25" s="280"/>
      <c r="B25" s="281"/>
      <c r="C25" s="281"/>
      <c r="D25" s="282"/>
      <c r="E25" s="293" t="s">
        <v>7</v>
      </c>
      <c r="F25" s="294"/>
      <c r="G25" s="294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4"/>
      <c r="U25" s="7"/>
      <c r="V25" s="240" t="s">
        <v>304</v>
      </c>
      <c r="W25" s="220" t="s">
        <v>149</v>
      </c>
      <c r="X25" s="7"/>
      <c r="Y25" s="15"/>
      <c r="Z25" s="16"/>
      <c r="AA25" s="7"/>
      <c r="AB25" s="7"/>
    </row>
    <row r="26" spans="1:32" s="7" customFormat="1" ht="20.149999999999999" customHeight="1">
      <c r="A26" s="400" t="s">
        <v>121</v>
      </c>
      <c r="B26" s="401"/>
      <c r="C26" s="401"/>
      <c r="D26" s="402"/>
      <c r="E26" s="231"/>
      <c r="F26" s="232" t="s">
        <v>300</v>
      </c>
      <c r="G26" s="232"/>
      <c r="H26" s="232"/>
      <c r="I26" s="232"/>
      <c r="J26" s="232" t="s">
        <v>301</v>
      </c>
      <c r="K26" s="232"/>
      <c r="L26" s="232"/>
      <c r="M26" s="232"/>
      <c r="N26" s="232"/>
      <c r="O26" s="232" t="s">
        <v>124</v>
      </c>
      <c r="P26" s="232"/>
      <c r="Q26" s="232"/>
      <c r="R26" s="232"/>
      <c r="S26" s="233"/>
      <c r="U26" s="8"/>
      <c r="V26" s="240" t="s">
        <v>159</v>
      </c>
      <c r="W26" s="220" t="s">
        <v>160</v>
      </c>
      <c r="X26" s="8"/>
      <c r="Y26" s="15"/>
      <c r="Z26" s="16"/>
      <c r="AD26" s="6"/>
      <c r="AE26" s="6"/>
      <c r="AF26" s="6"/>
    </row>
    <row r="27" spans="1:32" s="7" customFormat="1" ht="20.149999999999999" customHeight="1">
      <c r="A27" s="403"/>
      <c r="B27" s="404"/>
      <c r="C27" s="404"/>
      <c r="D27" s="405"/>
      <c r="E27" s="372" t="s">
        <v>127</v>
      </c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4"/>
      <c r="V27" s="240" t="s">
        <v>163</v>
      </c>
      <c r="W27" s="220" t="s">
        <v>164</v>
      </c>
      <c r="Y27" s="13"/>
      <c r="Z27" s="14"/>
      <c r="AA27" s="6"/>
      <c r="AB27" s="6"/>
      <c r="AF27" s="6"/>
    </row>
    <row r="28" spans="1:32" s="7" customFormat="1" ht="20.149999999999999" customHeight="1">
      <c r="A28" s="290" t="s">
        <v>128</v>
      </c>
      <c r="B28" s="291"/>
      <c r="C28" s="291"/>
      <c r="D28" s="292"/>
      <c r="E28" s="362"/>
      <c r="F28" s="326"/>
      <c r="G28" s="326"/>
      <c r="H28" s="326"/>
      <c r="I28" s="326"/>
      <c r="J28" s="326"/>
      <c r="K28" s="158"/>
      <c r="L28" s="158"/>
      <c r="M28" s="227" t="s">
        <v>129</v>
      </c>
      <c r="N28" s="326">
        <f>E28</f>
        <v>0</v>
      </c>
      <c r="O28" s="326"/>
      <c r="P28" s="326"/>
      <c r="Q28" s="326"/>
      <c r="R28" s="326"/>
      <c r="S28" s="334"/>
      <c r="V28" s="240" t="s">
        <v>305</v>
      </c>
      <c r="W28" s="220" t="s">
        <v>166</v>
      </c>
      <c r="Y28" s="13"/>
      <c r="Z28" s="14"/>
      <c r="AA28" s="6"/>
      <c r="AB28" s="6"/>
    </row>
    <row r="29" spans="1:32" ht="20.149999999999999" customHeight="1">
      <c r="A29" s="322" t="s">
        <v>130</v>
      </c>
      <c r="B29" s="323"/>
      <c r="C29" s="323"/>
      <c r="D29" s="324"/>
      <c r="E29" s="329"/>
      <c r="F29" s="326"/>
      <c r="G29" s="326"/>
      <c r="H29" s="163" t="s">
        <v>131</v>
      </c>
      <c r="I29" s="329"/>
      <c r="J29" s="326"/>
      <c r="K29" s="326"/>
      <c r="L29" s="363" t="s">
        <v>132</v>
      </c>
      <c r="M29" s="363"/>
      <c r="N29" s="363"/>
      <c r="O29" s="363"/>
      <c r="P29" s="363"/>
      <c r="Q29" s="329"/>
      <c r="R29" s="326"/>
      <c r="S29" s="334"/>
      <c r="V29" s="240" t="s">
        <v>306</v>
      </c>
      <c r="W29" s="220" t="s">
        <v>168</v>
      </c>
      <c r="AD29" s="7"/>
      <c r="AE29" s="7"/>
      <c r="AF29" s="7"/>
    </row>
    <row r="30" spans="1:32" ht="20.149999999999999" customHeight="1">
      <c r="A30" s="296" t="s">
        <v>133</v>
      </c>
      <c r="B30" s="297"/>
      <c r="C30" s="297"/>
      <c r="D30" s="298"/>
      <c r="E30" s="141" t="s">
        <v>134</v>
      </c>
      <c r="F30" s="159"/>
      <c r="G30" s="159"/>
      <c r="H30" s="359"/>
      <c r="I30" s="359"/>
      <c r="J30" s="359"/>
      <c r="K30" s="359"/>
      <c r="L30" s="159" t="s">
        <v>135</v>
      </c>
      <c r="M30" s="326" t="s">
        <v>136</v>
      </c>
      <c r="N30" s="326"/>
      <c r="O30" s="326"/>
      <c r="P30" s="326"/>
      <c r="Q30" s="326"/>
      <c r="R30" s="326"/>
      <c r="S30" s="164" t="s">
        <v>137</v>
      </c>
      <c r="V30" s="240" t="s">
        <v>177</v>
      </c>
      <c r="W30" s="220" t="s">
        <v>307</v>
      </c>
      <c r="AF30" s="7"/>
    </row>
    <row r="31" spans="1:32" ht="20.149999999999999" customHeight="1">
      <c r="A31" s="290" t="s">
        <v>140</v>
      </c>
      <c r="B31" s="291"/>
      <c r="C31" s="291"/>
      <c r="D31" s="292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1"/>
      <c r="V31" s="240" t="s">
        <v>179</v>
      </c>
      <c r="W31" s="220" t="s">
        <v>180</v>
      </c>
    </row>
    <row r="32" spans="1:32" ht="20.149999999999999" customHeight="1">
      <c r="A32" s="290"/>
      <c r="B32" s="291"/>
      <c r="C32" s="291"/>
      <c r="D32" s="292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1"/>
      <c r="V32" s="240" t="s">
        <v>184</v>
      </c>
      <c r="W32" s="220" t="s">
        <v>185</v>
      </c>
      <c r="X32" s="50"/>
    </row>
    <row r="33" spans="1:28" ht="20.149999999999999" customHeight="1">
      <c r="A33" s="290" t="s">
        <v>142</v>
      </c>
      <c r="B33" s="291"/>
      <c r="C33" s="291"/>
      <c r="D33" s="292"/>
      <c r="E33" s="165"/>
      <c r="F33" s="327" t="s">
        <v>143</v>
      </c>
      <c r="G33" s="327"/>
      <c r="H33" s="327"/>
      <c r="I33" s="166"/>
      <c r="J33" s="167" t="s">
        <v>144</v>
      </c>
      <c r="K33" s="166"/>
      <c r="L33" s="328" t="s">
        <v>145</v>
      </c>
      <c r="M33" s="328"/>
      <c r="N33" s="328"/>
      <c r="O33" s="156"/>
      <c r="P33" s="156"/>
      <c r="Q33" s="156"/>
      <c r="R33" s="156"/>
      <c r="S33" s="168"/>
      <c r="V33" s="240" t="s">
        <v>308</v>
      </c>
      <c r="W33" s="220" t="s">
        <v>188</v>
      </c>
    </row>
    <row r="34" spans="1:28" ht="20.149999999999999" customHeight="1">
      <c r="A34" s="290" t="s">
        <v>146</v>
      </c>
      <c r="B34" s="291"/>
      <c r="C34" s="291"/>
      <c r="D34" s="292"/>
      <c r="E34" s="293" t="s">
        <v>147</v>
      </c>
      <c r="F34" s="294"/>
      <c r="G34" s="294"/>
      <c r="H34" s="294"/>
      <c r="I34" s="325"/>
      <c r="J34" s="325"/>
      <c r="K34" s="325"/>
      <c r="L34" s="325"/>
      <c r="M34" s="294"/>
      <c r="N34" s="294"/>
      <c r="O34" s="294"/>
      <c r="P34" s="294"/>
      <c r="Q34" s="294"/>
      <c r="R34" s="294"/>
      <c r="S34" s="316"/>
      <c r="U34" s="6" t="s">
        <v>148</v>
      </c>
      <c r="V34" s="240" t="s">
        <v>309</v>
      </c>
      <c r="W34" s="220" t="s">
        <v>192</v>
      </c>
    </row>
    <row r="35" spans="1:28" ht="20.149999999999999" customHeight="1">
      <c r="A35" s="296" t="s">
        <v>150</v>
      </c>
      <c r="B35" s="297"/>
      <c r="C35" s="297"/>
      <c r="D35" s="298"/>
      <c r="E35" s="293" t="s">
        <v>151</v>
      </c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316"/>
      <c r="U35" s="6" t="s">
        <v>152</v>
      </c>
      <c r="V35" s="240" t="s">
        <v>310</v>
      </c>
      <c r="W35" s="224" t="s">
        <v>196</v>
      </c>
    </row>
    <row r="36" spans="1:28" ht="20.149999999999999" customHeight="1">
      <c r="A36" s="330"/>
      <c r="B36" s="331"/>
      <c r="C36" s="331"/>
      <c r="D36" s="332"/>
      <c r="E36" s="293" t="s">
        <v>153</v>
      </c>
      <c r="F36" s="294"/>
      <c r="G36" s="302"/>
      <c r="H36" s="191" t="s">
        <v>154</v>
      </c>
      <c r="I36" s="307" t="s">
        <v>155</v>
      </c>
      <c r="J36" s="307"/>
      <c r="K36" s="415"/>
      <c r="L36" s="415"/>
      <c r="M36" s="303" t="e">
        <f>VLOOKUP(K36,Y3:AA13,2,FALSE)</f>
        <v>#N/A</v>
      </c>
      <c r="N36" s="303"/>
      <c r="O36" s="169" t="s">
        <v>156</v>
      </c>
      <c r="P36" s="169" t="s">
        <v>157</v>
      </c>
      <c r="Q36" s="303" t="e">
        <f>VLOOKUP(K36,Y3:AA13,3,FALSE)</f>
        <v>#N/A</v>
      </c>
      <c r="R36" s="303"/>
      <c r="S36" s="170" t="s">
        <v>158</v>
      </c>
      <c r="V36" s="240" t="s">
        <v>311</v>
      </c>
      <c r="W36" s="224" t="s">
        <v>199</v>
      </c>
    </row>
    <row r="37" spans="1:28" ht="20.149999999999999" customHeight="1">
      <c r="A37" s="330"/>
      <c r="B37" s="331"/>
      <c r="C37" s="331"/>
      <c r="D37" s="332"/>
      <c r="E37" s="283" t="s">
        <v>161</v>
      </c>
      <c r="F37" s="284"/>
      <c r="G37" s="285"/>
      <c r="H37" s="286" t="s">
        <v>162</v>
      </c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8"/>
      <c r="U37" s="152"/>
      <c r="V37" s="240" t="s">
        <v>312</v>
      </c>
      <c r="W37" s="224" t="s">
        <v>334</v>
      </c>
    </row>
    <row r="38" spans="1:28" ht="20.149999999999999" customHeight="1">
      <c r="A38" s="330"/>
      <c r="B38" s="331"/>
      <c r="C38" s="331"/>
      <c r="D38" s="332"/>
      <c r="E38" s="283" t="s">
        <v>165</v>
      </c>
      <c r="F38" s="284"/>
      <c r="G38" s="289"/>
      <c r="H38" s="286" t="s">
        <v>162</v>
      </c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8"/>
      <c r="V38" s="240" t="s">
        <v>313</v>
      </c>
      <c r="W38" s="224" t="s">
        <v>205</v>
      </c>
      <c r="X38" s="13"/>
    </row>
    <row r="39" spans="1:28" ht="20.149999999999999" customHeight="1">
      <c r="A39" s="330"/>
      <c r="B39" s="331"/>
      <c r="C39" s="331"/>
      <c r="D39" s="332"/>
      <c r="E39" s="283" t="s">
        <v>167</v>
      </c>
      <c r="F39" s="284"/>
      <c r="G39" s="285"/>
      <c r="H39" s="286" t="s">
        <v>162</v>
      </c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8"/>
      <c r="V39" s="240" t="s">
        <v>314</v>
      </c>
      <c r="W39" s="224" t="s">
        <v>211</v>
      </c>
      <c r="X39" s="13"/>
    </row>
    <row r="40" spans="1:28" ht="20.149999999999999" customHeight="1">
      <c r="A40" s="330"/>
      <c r="B40" s="331"/>
      <c r="C40" s="331"/>
      <c r="D40" s="332"/>
      <c r="E40" s="283" t="s">
        <v>169</v>
      </c>
      <c r="F40" s="284"/>
      <c r="G40" s="285"/>
      <c r="H40" s="286" t="s">
        <v>162</v>
      </c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8"/>
      <c r="V40" s="240" t="s">
        <v>219</v>
      </c>
      <c r="W40" s="220" t="s">
        <v>220</v>
      </c>
      <c r="X40" s="13"/>
    </row>
    <row r="41" spans="1:28" ht="20.149999999999999" customHeight="1">
      <c r="A41" s="280"/>
      <c r="B41" s="281"/>
      <c r="C41" s="281"/>
      <c r="D41" s="282"/>
      <c r="E41" s="283" t="s">
        <v>170</v>
      </c>
      <c r="F41" s="284"/>
      <c r="G41" s="289"/>
      <c r="H41" s="294" t="s">
        <v>171</v>
      </c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316"/>
      <c r="V41" s="240" t="s">
        <v>315</v>
      </c>
      <c r="W41" s="220" t="s">
        <v>222</v>
      </c>
      <c r="X41" s="13"/>
    </row>
    <row r="42" spans="1:28" ht="20.149999999999999" customHeight="1">
      <c r="A42" s="290" t="s">
        <v>172</v>
      </c>
      <c r="B42" s="291"/>
      <c r="C42" s="291"/>
      <c r="D42" s="292"/>
      <c r="E42" s="293" t="s">
        <v>173</v>
      </c>
      <c r="F42" s="294"/>
      <c r="G42" s="294"/>
      <c r="H42" s="158"/>
      <c r="I42" s="294"/>
      <c r="J42" s="284"/>
      <c r="K42" s="284"/>
      <c r="L42" s="284"/>
      <c r="M42" s="284"/>
      <c r="N42" s="284"/>
      <c r="O42" s="284"/>
      <c r="P42" s="284"/>
      <c r="Q42" s="284"/>
      <c r="R42" s="284"/>
      <c r="S42" s="295"/>
      <c r="V42" s="240" t="s">
        <v>223</v>
      </c>
      <c r="W42" s="220" t="s">
        <v>224</v>
      </c>
      <c r="X42" s="13"/>
    </row>
    <row r="43" spans="1:28" ht="20.149999999999999" customHeight="1">
      <c r="A43" s="296" t="s">
        <v>174</v>
      </c>
      <c r="B43" s="297"/>
      <c r="C43" s="297"/>
      <c r="D43" s="298"/>
      <c r="E43" s="293" t="s">
        <v>173</v>
      </c>
      <c r="F43" s="294"/>
      <c r="G43" s="294"/>
      <c r="H43" s="171"/>
      <c r="I43" s="299"/>
      <c r="J43" s="300"/>
      <c r="K43" s="300"/>
      <c r="L43" s="300"/>
      <c r="M43" s="300"/>
      <c r="N43" s="300"/>
      <c r="O43" s="300"/>
      <c r="P43" s="300"/>
      <c r="Q43" s="300"/>
      <c r="R43" s="300"/>
      <c r="S43" s="301"/>
      <c r="V43" s="240" t="s">
        <v>228</v>
      </c>
      <c r="W43" s="220" t="s">
        <v>229</v>
      </c>
    </row>
    <row r="44" spans="1:28" ht="20.149999999999999" customHeight="1" thickBot="1">
      <c r="A44" s="317" t="s">
        <v>175</v>
      </c>
      <c r="B44" s="318"/>
      <c r="C44" s="318"/>
      <c r="D44" s="319"/>
      <c r="E44" s="172" t="s">
        <v>176</v>
      </c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6"/>
      <c r="V44" s="240" t="s">
        <v>230</v>
      </c>
      <c r="W44" s="220" t="s">
        <v>231</v>
      </c>
      <c r="X44" s="42"/>
      <c r="Y44" s="186"/>
      <c r="Z44" s="187"/>
      <c r="AA44" s="42"/>
      <c r="AB44" s="42"/>
    </row>
    <row r="45" spans="1:28" s="42" customFormat="1" ht="20.149999999999999" customHeight="1">
      <c r="A45" s="304" t="s">
        <v>178</v>
      </c>
      <c r="B45" s="304"/>
      <c r="C45" s="304"/>
      <c r="D45" s="30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V45" s="240" t="s">
        <v>316</v>
      </c>
      <c r="W45" s="220" t="s">
        <v>233</v>
      </c>
      <c r="Y45" s="186"/>
      <c r="Z45" s="188"/>
    </row>
    <row r="46" spans="1:28" s="42" customFormat="1" ht="20.149999999999999" customHeight="1">
      <c r="A46" s="375" t="s">
        <v>181</v>
      </c>
      <c r="B46" s="385"/>
      <c r="C46" s="385"/>
      <c r="D46" s="386"/>
      <c r="E46" s="314"/>
      <c r="F46" s="315"/>
      <c r="G46" s="315"/>
      <c r="H46" s="138" t="s">
        <v>182</v>
      </c>
      <c r="I46" s="76"/>
      <c r="J46" s="179"/>
      <c r="K46" s="179"/>
      <c r="L46" s="179"/>
      <c r="M46" s="153" t="s">
        <v>183</v>
      </c>
      <c r="N46" s="350"/>
      <c r="O46" s="350"/>
      <c r="P46" s="350"/>
      <c r="Q46" s="350"/>
      <c r="R46" s="350"/>
      <c r="S46" s="351"/>
      <c r="V46" s="240" t="s">
        <v>317</v>
      </c>
      <c r="W46" s="220" t="s">
        <v>234</v>
      </c>
      <c r="Y46" s="186"/>
      <c r="Z46" s="188"/>
    </row>
    <row r="47" spans="1:28" s="254" customFormat="1" ht="20.149999999999999" customHeight="1">
      <c r="A47" s="259" t="s">
        <v>186</v>
      </c>
      <c r="B47" s="260"/>
      <c r="C47" s="260"/>
      <c r="D47" s="261"/>
      <c r="E47" s="205" t="s">
        <v>329</v>
      </c>
      <c r="F47" s="206"/>
      <c r="G47" s="206"/>
      <c r="H47" s="207"/>
      <c r="I47" s="206"/>
      <c r="J47" s="207"/>
      <c r="K47" s="206"/>
      <c r="L47" s="206" t="s">
        <v>330</v>
      </c>
      <c r="M47" s="206"/>
      <c r="N47" s="206"/>
      <c r="O47" s="206"/>
      <c r="P47" s="206"/>
      <c r="Q47" s="206"/>
      <c r="R47" s="206"/>
      <c r="S47" s="208"/>
      <c r="V47" s="240" t="s">
        <v>318</v>
      </c>
      <c r="W47" s="220" t="s">
        <v>235</v>
      </c>
      <c r="X47" s="255"/>
      <c r="Y47" s="256"/>
      <c r="Z47" s="256"/>
    </row>
    <row r="48" spans="1:28" s="254" customFormat="1" ht="20.149999999999999" customHeight="1">
      <c r="A48" s="262"/>
      <c r="B48" s="263"/>
      <c r="C48" s="263"/>
      <c r="D48" s="264"/>
      <c r="E48" s="205" t="s">
        <v>331</v>
      </c>
      <c r="F48" s="206"/>
      <c r="G48" s="206"/>
      <c r="H48" s="207"/>
      <c r="I48" s="206"/>
      <c r="J48" s="207"/>
      <c r="K48" s="206"/>
      <c r="L48" s="206" t="s">
        <v>187</v>
      </c>
      <c r="M48" s="206"/>
      <c r="N48" s="206"/>
      <c r="O48" s="206"/>
      <c r="P48" s="206"/>
      <c r="Q48" s="206"/>
      <c r="R48" s="206"/>
      <c r="S48" s="208"/>
      <c r="V48" s="240" t="s">
        <v>236</v>
      </c>
      <c r="W48" s="220" t="s">
        <v>237</v>
      </c>
      <c r="X48" s="255"/>
      <c r="Y48" s="256"/>
      <c r="Z48" s="256"/>
    </row>
    <row r="49" spans="1:28" s="254" customFormat="1" ht="20.149999999999999" customHeight="1">
      <c r="A49" s="265"/>
      <c r="B49" s="263"/>
      <c r="C49" s="263"/>
      <c r="D49" s="264"/>
      <c r="E49" s="205" t="s">
        <v>189</v>
      </c>
      <c r="F49" s="206"/>
      <c r="G49" s="207"/>
      <c r="H49" s="257" t="s">
        <v>190</v>
      </c>
      <c r="I49" s="206"/>
      <c r="J49" s="206"/>
      <c r="K49" s="206" t="s">
        <v>191</v>
      </c>
      <c r="L49" s="206"/>
      <c r="M49" s="206"/>
      <c r="N49" s="206"/>
      <c r="O49" s="206"/>
      <c r="P49" s="206"/>
      <c r="Q49" s="234"/>
      <c r="R49" s="234"/>
      <c r="S49" s="235"/>
      <c r="V49" s="240" t="s">
        <v>319</v>
      </c>
      <c r="W49" s="224" t="s">
        <v>238</v>
      </c>
      <c r="X49" s="255"/>
      <c r="Y49" s="258"/>
      <c r="Z49" s="258"/>
    </row>
    <row r="50" spans="1:28" s="42" customFormat="1" ht="20.149999999999999" customHeight="1">
      <c r="A50" s="268" t="s">
        <v>193</v>
      </c>
      <c r="B50" s="269"/>
      <c r="C50" s="269"/>
      <c r="D50" s="270"/>
      <c r="E50" s="112" t="s">
        <v>194</v>
      </c>
      <c r="F50" s="70"/>
      <c r="G50" s="79"/>
      <c r="H50" s="59"/>
      <c r="I50" s="59"/>
      <c r="J50" s="59"/>
      <c r="K50" s="80"/>
      <c r="L50" s="59"/>
      <c r="M50" s="80"/>
      <c r="N50" s="355" t="s">
        <v>195</v>
      </c>
      <c r="O50" s="355"/>
      <c r="P50" s="355"/>
      <c r="Q50" s="355"/>
      <c r="R50" s="355"/>
      <c r="S50" s="356"/>
      <c r="T50" s="34"/>
      <c r="V50" s="240" t="s">
        <v>320</v>
      </c>
      <c r="W50" s="220" t="s">
        <v>239</v>
      </c>
      <c r="Y50" s="186"/>
      <c r="Z50" s="187"/>
    </row>
    <row r="51" spans="1:28" s="42" customFormat="1" ht="20.149999999999999" customHeight="1">
      <c r="A51" s="271"/>
      <c r="B51" s="272"/>
      <c r="C51" s="272"/>
      <c r="D51" s="273"/>
      <c r="E51" s="348">
        <f>A3</f>
        <v>0</v>
      </c>
      <c r="F51" s="354"/>
      <c r="G51" s="354"/>
      <c r="H51" s="354"/>
      <c r="I51" s="354"/>
      <c r="J51" s="47" t="s">
        <v>197</v>
      </c>
      <c r="K51" s="59"/>
      <c r="L51" s="79" t="s">
        <v>198</v>
      </c>
      <c r="M51" s="80"/>
      <c r="N51" s="355" t="s">
        <v>195</v>
      </c>
      <c r="O51" s="355"/>
      <c r="P51" s="355"/>
      <c r="Q51" s="355"/>
      <c r="R51" s="355"/>
      <c r="S51" s="356"/>
      <c r="T51" s="34"/>
      <c r="V51" s="240" t="s">
        <v>321</v>
      </c>
      <c r="W51" s="220" t="s">
        <v>240</v>
      </c>
      <c r="Y51" s="189"/>
      <c r="Z51" s="189"/>
      <c r="AA51" s="190"/>
    </row>
    <row r="52" spans="1:28" s="42" customFormat="1" ht="20.149999999999999" customHeight="1">
      <c r="A52" s="274"/>
      <c r="B52" s="275"/>
      <c r="C52" s="275"/>
      <c r="D52" s="276"/>
      <c r="E52" s="346" t="s">
        <v>200</v>
      </c>
      <c r="F52" s="347"/>
      <c r="G52" s="347"/>
      <c r="H52" s="181" t="s">
        <v>201</v>
      </c>
      <c r="I52" s="47"/>
      <c r="J52" s="47"/>
      <c r="K52" s="211"/>
      <c r="L52" s="47"/>
      <c r="M52" s="211"/>
      <c r="N52" s="355" t="s">
        <v>202</v>
      </c>
      <c r="O52" s="355"/>
      <c r="P52" s="355"/>
      <c r="Q52" s="355"/>
      <c r="R52" s="355"/>
      <c r="S52" s="356"/>
      <c r="V52" s="240" t="s">
        <v>322</v>
      </c>
      <c r="W52" s="220" t="s">
        <v>335</v>
      </c>
      <c r="Y52" s="189"/>
      <c r="Z52" s="189"/>
      <c r="AA52" s="190"/>
    </row>
    <row r="53" spans="1:28" s="42" customFormat="1" ht="20.149999999999999" customHeight="1">
      <c r="A53" s="393" t="s">
        <v>203</v>
      </c>
      <c r="B53" s="394"/>
      <c r="C53" s="394"/>
      <c r="D53" s="395"/>
      <c r="E53" s="69" t="s">
        <v>204</v>
      </c>
      <c r="F53" s="70"/>
      <c r="G53" s="350"/>
      <c r="H53" s="350"/>
      <c r="I53" s="350"/>
      <c r="J53" s="350"/>
      <c r="K53" s="350"/>
      <c r="L53" s="350"/>
      <c r="M53" s="350"/>
      <c r="N53" s="350"/>
      <c r="O53" s="350"/>
      <c r="P53" s="228"/>
      <c r="Q53" s="228"/>
      <c r="R53" s="228"/>
      <c r="S53" s="229"/>
      <c r="V53" s="240" t="s">
        <v>323</v>
      </c>
      <c r="W53" s="220" t="s">
        <v>324</v>
      </c>
      <c r="Y53" s="189"/>
      <c r="Z53" s="189"/>
      <c r="AA53" s="190"/>
    </row>
    <row r="54" spans="1:28" s="42" customFormat="1" ht="21.25" customHeight="1">
      <c r="A54" s="396"/>
      <c r="B54" s="397"/>
      <c r="C54" s="397"/>
      <c r="D54" s="398"/>
      <c r="E54" s="180" t="s">
        <v>206</v>
      </c>
      <c r="F54" s="181"/>
      <c r="G54" s="399"/>
      <c r="H54" s="399"/>
      <c r="I54" s="399"/>
      <c r="J54" s="399"/>
      <c r="K54" s="399"/>
      <c r="L54" s="230" t="s">
        <v>207</v>
      </c>
      <c r="M54" s="352" t="s">
        <v>208</v>
      </c>
      <c r="N54" s="352"/>
      <c r="O54" s="352"/>
      <c r="P54" s="182" t="s">
        <v>209</v>
      </c>
      <c r="Q54" s="352" t="s">
        <v>210</v>
      </c>
      <c r="R54" s="352"/>
      <c r="S54" s="353"/>
      <c r="V54" s="13"/>
      <c r="W54" s="6"/>
      <c r="Y54" s="189"/>
      <c r="Z54" s="189"/>
      <c r="AA54" s="190"/>
    </row>
    <row r="55" spans="1:28" s="42" customFormat="1" ht="21.25" customHeight="1">
      <c r="A55" s="136" t="s">
        <v>212</v>
      </c>
      <c r="B55" s="192"/>
      <c r="C55" s="192"/>
      <c r="D55" s="192"/>
      <c r="E55" s="136" t="s">
        <v>213</v>
      </c>
      <c r="F55" s="142"/>
      <c r="G55" s="142"/>
      <c r="H55" s="225"/>
      <c r="I55" s="143" t="s">
        <v>214</v>
      </c>
      <c r="J55" s="144"/>
      <c r="K55" s="144" t="s">
        <v>215</v>
      </c>
      <c r="L55" s="128"/>
      <c r="M55" s="128" t="s">
        <v>216</v>
      </c>
      <c r="N55" s="210"/>
      <c r="O55" s="129" t="s">
        <v>217</v>
      </c>
      <c r="P55" s="209"/>
      <c r="Q55" s="130" t="s">
        <v>218</v>
      </c>
      <c r="R55" s="131"/>
      <c r="S55" s="137"/>
      <c r="V55" s="13"/>
      <c r="W55" s="6"/>
    </row>
    <row r="56" spans="1:28" s="42" customFormat="1" ht="19.5" customHeight="1">
      <c r="A56" s="375" t="s">
        <v>221</v>
      </c>
      <c r="B56" s="376"/>
      <c r="C56" s="376"/>
      <c r="D56" s="377"/>
      <c r="E56" s="378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1"/>
      <c r="V56" s="13"/>
      <c r="W56" s="6"/>
      <c r="Y56" s="186"/>
      <c r="Z56" s="187"/>
    </row>
    <row r="57" spans="1:28" s="42" customFormat="1" ht="10" customHeight="1">
      <c r="A57" s="33"/>
      <c r="B57" s="35"/>
      <c r="C57" s="35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V57" s="13"/>
      <c r="W57" s="6"/>
      <c r="Y57" s="186"/>
      <c r="Z57" s="187"/>
    </row>
    <row r="58" spans="1:28" s="42" customFormat="1" ht="15" customHeight="1">
      <c r="A58" s="33"/>
      <c r="B58" s="35"/>
      <c r="C58" s="35"/>
      <c r="D58" s="35"/>
      <c r="E58" s="36"/>
      <c r="F58" s="36"/>
      <c r="G58" s="36"/>
      <c r="H58" s="36"/>
      <c r="I58" s="36"/>
      <c r="J58" s="36"/>
      <c r="K58" s="36"/>
      <c r="L58" s="37"/>
      <c r="M58" s="37"/>
      <c r="N58" s="344" t="s">
        <v>225</v>
      </c>
      <c r="O58" s="344"/>
      <c r="P58" s="348" t="s">
        <v>226</v>
      </c>
      <c r="Q58" s="349"/>
      <c r="R58" s="348" t="s">
        <v>227</v>
      </c>
      <c r="S58" s="349"/>
      <c r="V58" s="13"/>
      <c r="W58" s="6"/>
      <c r="Y58" s="186"/>
      <c r="Z58" s="187"/>
    </row>
    <row r="59" spans="1:28" s="42" customFormat="1" ht="49.9" customHeight="1">
      <c r="A59" s="33"/>
      <c r="B59" s="35"/>
      <c r="C59" s="35"/>
      <c r="D59" s="35"/>
      <c r="E59" s="36"/>
      <c r="F59" s="36"/>
      <c r="G59" s="36"/>
      <c r="H59" s="36"/>
      <c r="I59" s="36"/>
      <c r="J59" s="36"/>
      <c r="K59" s="36"/>
      <c r="L59" s="37"/>
      <c r="M59" s="37"/>
      <c r="N59" s="344"/>
      <c r="O59" s="344"/>
      <c r="P59" s="348"/>
      <c r="Q59" s="349"/>
      <c r="R59" s="348"/>
      <c r="S59" s="349"/>
      <c r="V59" s="13"/>
      <c r="W59" s="6"/>
      <c r="Y59" s="186"/>
      <c r="Z59" s="188"/>
    </row>
    <row r="60" spans="1:28" s="42" customFormat="1" ht="20.149999999999999" customHeight="1">
      <c r="A60" s="38"/>
      <c r="B60" s="38"/>
      <c r="C60" s="39"/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239"/>
      <c r="R60" s="40"/>
      <c r="S60" s="239" t="s">
        <v>232</v>
      </c>
      <c r="V60" s="13"/>
      <c r="W60" s="6"/>
      <c r="X60" s="6"/>
      <c r="Y60" s="13"/>
      <c r="Z60" s="14"/>
      <c r="AA60" s="6"/>
      <c r="AB60" s="6"/>
    </row>
    <row r="61" spans="1:28" ht="20.149999999999999" customHeight="1">
      <c r="A61" s="18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Y61" s="6"/>
      <c r="Z61" s="6"/>
    </row>
    <row r="62" spans="1:28" ht="15" customHeight="1">
      <c r="A62" s="18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Y62" s="6"/>
      <c r="Z62" s="6"/>
    </row>
    <row r="63" spans="1:28" ht="15" customHeight="1">
      <c r="B63" s="19"/>
      <c r="Z63" s="20"/>
    </row>
    <row r="64" spans="1:28" ht="15" customHeight="1">
      <c r="B64" s="19"/>
    </row>
    <row r="65" spans="25:26" ht="15" customHeight="1"/>
    <row r="66" spans="25:26" ht="15" customHeight="1">
      <c r="Y66" s="6"/>
      <c r="Z66" s="6"/>
    </row>
  </sheetData>
  <sheetProtection selectLockedCells="1"/>
  <mergeCells count="122">
    <mergeCell ref="O8:S8"/>
    <mergeCell ref="O9:S9"/>
    <mergeCell ref="A16:D16"/>
    <mergeCell ref="A17:D17"/>
    <mergeCell ref="Y1:AA1"/>
    <mergeCell ref="H16:S16"/>
    <mergeCell ref="E20:F20"/>
    <mergeCell ref="E39:G39"/>
    <mergeCell ref="H39:S39"/>
    <mergeCell ref="H25:S25"/>
    <mergeCell ref="M30:N30"/>
    <mergeCell ref="K36:L36"/>
    <mergeCell ref="I12:S12"/>
    <mergeCell ref="K11:S11"/>
    <mergeCell ref="A18:D19"/>
    <mergeCell ref="H18:J18"/>
    <mergeCell ref="P18:S18"/>
    <mergeCell ref="E8:I8"/>
    <mergeCell ref="J8:N8"/>
    <mergeCell ref="A1:S1"/>
    <mergeCell ref="A20:D20"/>
    <mergeCell ref="I29:K29"/>
    <mergeCell ref="Q29:S29"/>
    <mergeCell ref="F19:S19"/>
    <mergeCell ref="A56:D56"/>
    <mergeCell ref="E56:S56"/>
    <mergeCell ref="E9:I9"/>
    <mergeCell ref="J9:N9"/>
    <mergeCell ref="E10:I10"/>
    <mergeCell ref="J10:N10"/>
    <mergeCell ref="A46:D46"/>
    <mergeCell ref="A34:D34"/>
    <mergeCell ref="E35:S35"/>
    <mergeCell ref="E18:G18"/>
    <mergeCell ref="L18:N18"/>
    <mergeCell ref="A15:D15"/>
    <mergeCell ref="A12:D12"/>
    <mergeCell ref="A11:D11"/>
    <mergeCell ref="G13:S13"/>
    <mergeCell ref="A13:D13"/>
    <mergeCell ref="E13:F13"/>
    <mergeCell ref="E17:S17"/>
    <mergeCell ref="F11:H11"/>
    <mergeCell ref="N28:S28"/>
    <mergeCell ref="A53:D54"/>
    <mergeCell ref="G53:O53"/>
    <mergeCell ref="G54:K54"/>
    <mergeCell ref="A26:D27"/>
    <mergeCell ref="G20:S20"/>
    <mergeCell ref="E28:J28"/>
    <mergeCell ref="L29:P29"/>
    <mergeCell ref="A14:D14"/>
    <mergeCell ref="E14:F14"/>
    <mergeCell ref="G14:S14"/>
    <mergeCell ref="A21:D21"/>
    <mergeCell ref="E27:S27"/>
    <mergeCell ref="E25:G25"/>
    <mergeCell ref="O10:S10"/>
    <mergeCell ref="A24:D25"/>
    <mergeCell ref="H24:S24"/>
    <mergeCell ref="E24:G24"/>
    <mergeCell ref="A22:D22"/>
    <mergeCell ref="I22:J22"/>
    <mergeCell ref="K22:S22"/>
    <mergeCell ref="N59:O59"/>
    <mergeCell ref="E45:S45"/>
    <mergeCell ref="E52:G52"/>
    <mergeCell ref="P59:Q59"/>
    <mergeCell ref="R59:S59"/>
    <mergeCell ref="R58:S58"/>
    <mergeCell ref="N58:O58"/>
    <mergeCell ref="P58:Q58"/>
    <mergeCell ref="N46:S46"/>
    <mergeCell ref="M54:O54"/>
    <mergeCell ref="Q54:S54"/>
    <mergeCell ref="E51:I51"/>
    <mergeCell ref="N50:S50"/>
    <mergeCell ref="N51:S51"/>
    <mergeCell ref="N52:S52"/>
    <mergeCell ref="E12:H12"/>
    <mergeCell ref="H30:K30"/>
    <mergeCell ref="E46:G46"/>
    <mergeCell ref="H38:S38"/>
    <mergeCell ref="H41:S41"/>
    <mergeCell ref="A44:D44"/>
    <mergeCell ref="A31:D32"/>
    <mergeCell ref="E31:S32"/>
    <mergeCell ref="A28:D28"/>
    <mergeCell ref="A29:D29"/>
    <mergeCell ref="A30:D30"/>
    <mergeCell ref="E34:S34"/>
    <mergeCell ref="A33:D33"/>
    <mergeCell ref="O30:R30"/>
    <mergeCell ref="F33:H33"/>
    <mergeCell ref="L33:N33"/>
    <mergeCell ref="E29:G29"/>
    <mergeCell ref="M36:N36"/>
    <mergeCell ref="A35:D41"/>
    <mergeCell ref="A47:D49"/>
    <mergeCell ref="A3:J3"/>
    <mergeCell ref="A50:D52"/>
    <mergeCell ref="A8:D9"/>
    <mergeCell ref="E37:G37"/>
    <mergeCell ref="E40:G40"/>
    <mergeCell ref="H40:S40"/>
    <mergeCell ref="E38:G38"/>
    <mergeCell ref="H37:S37"/>
    <mergeCell ref="E41:G41"/>
    <mergeCell ref="A42:D42"/>
    <mergeCell ref="E42:G42"/>
    <mergeCell ref="I42:S42"/>
    <mergeCell ref="A43:D43"/>
    <mergeCell ref="E43:G43"/>
    <mergeCell ref="I43:S43"/>
    <mergeCell ref="E36:G36"/>
    <mergeCell ref="Q36:R36"/>
    <mergeCell ref="A45:D45"/>
    <mergeCell ref="F44:S44"/>
    <mergeCell ref="I36:J36"/>
    <mergeCell ref="J4:O4"/>
    <mergeCell ref="Q4:S4"/>
    <mergeCell ref="J5:S5"/>
  </mergeCells>
  <phoneticPr fontId="4"/>
  <conditionalFormatting sqref="I33">
    <cfRule type="expression" dxfId="1" priority="2">
      <formula>$D$11&lt;&gt;""</formula>
    </cfRule>
  </conditionalFormatting>
  <conditionalFormatting sqref="K33">
    <cfRule type="expression" dxfId="0" priority="1">
      <formula>$F$11&lt;&gt;""</formula>
    </cfRule>
  </conditionalFormatting>
  <dataValidations disablePrompts="1" count="14">
    <dataValidation showDropDown="1" showInputMessage="1" showErrorMessage="1" sqref="L30 E26:F26 N26:O26 H30 E15 E42:E43 I15 H42:I43 E27 E30 G15 H26:L26" xr:uid="{00000000-0002-0000-0000-000000000000}"/>
    <dataValidation type="list" allowBlank="1" showInputMessage="1" showErrorMessage="1" sqref="A3" xr:uid="{00000000-0002-0000-0000-000001000000}">
      <formula1>$U$3:$U$8</formula1>
    </dataValidation>
    <dataValidation type="list" allowBlank="1" showInputMessage="1" showErrorMessage="1" sqref="E28" xr:uid="{35F5AD4B-15F8-45A2-94F7-C079AAA01578}">
      <formula1>$X$3:$X$5</formula1>
    </dataValidation>
    <dataValidation type="list" allowBlank="1" showInputMessage="1" showErrorMessage="1" sqref="K36:L36" xr:uid="{00000000-0002-0000-0000-000003000000}">
      <formula1>$Y$3:$Y$13</formula1>
    </dataValidation>
    <dataValidation type="list" allowBlank="1" showInputMessage="1" showErrorMessage="1" sqref="F33:H33" xr:uid="{72F07997-FA6C-484F-A01D-297DB9A83D0D}">
      <formula1>$U$34:$U$35</formula1>
    </dataValidation>
    <dataValidation type="list" allowBlank="1" showInputMessage="1" showErrorMessage="1" sqref="E46" xr:uid="{525A0207-26E9-4FEE-B022-60FF4375C6F6}">
      <formula1>"衣笠,BKC,BKC（アクロス）,OIC"</formula1>
    </dataValidation>
    <dataValidation type="list" allowBlank="1" showInputMessage="1" sqref="O30:R30" xr:uid="{00000000-0002-0000-0000-000004000000}">
      <formula1>$AB$3:$AB$17</formula1>
    </dataValidation>
    <dataValidation type="list" allowBlank="1" showInputMessage="1" sqref="N52:S52" xr:uid="{7D74A190-AD89-45B9-B345-E826F3CAF498}">
      <formula1>"　　　　　　年　　　　　　月　　　　　　日,2025年1月21日,2025年2月18日"</formula1>
    </dataValidation>
    <dataValidation type="list" allowBlank="1" showInputMessage="1" showErrorMessage="1" sqref="L29" xr:uid="{30FECEAA-50AE-41B4-9A07-7DE6C8486DE1}">
      <formula1>"/ 1.Commencement month of the revised condition, / 2.Termination month of the revised condition"</formula1>
    </dataValidation>
    <dataValidation type="list" allowBlank="1" showInputMessage="1" showErrorMessage="1" sqref="E12:H12" xr:uid="{5B5D1E70-3911-4EB4-9CD0-243FD30AC7A2}">
      <formula1>"Male,Female,―"</formula1>
    </dataValidation>
    <dataValidation type="list" allowBlank="1" showInputMessage="1" sqref="G54" xr:uid="{FADEDECF-E374-4326-8960-2FBE11D5255C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3:S53" xr:uid="{5FC3A9F2-BADF-45DA-8005-B40EC9DE6752}">
      <formula1>"　　　　　　年　　　　　　月　　　　　　日,2023年2月17日"</formula1>
    </dataValidation>
    <dataValidation type="list" allowBlank="1" showInputMessage="1" sqref="N28:S28" xr:uid="{0C05DEAA-9F07-4244-85D4-68914B1637ED}">
      <formula1>$X$3:$X$5</formula1>
    </dataValidation>
    <dataValidation type="list" allowBlank="1" showInputMessage="1" sqref="H25:S25" xr:uid="{00000000-0002-0000-0000-000005000000}">
      <formula1>$W$3:$W$53</formula1>
    </dataValidation>
  </dataValidations>
  <printOptions horizontalCentered="1"/>
  <pageMargins left="0" right="0" top="0.43307086614173229" bottom="0.19685039370078741" header="0.31496062992125984" footer="0"/>
  <pageSetup paperSize="9" scale="66" orientation="portrait" horizontalDpi="300" verticalDpi="300" r:id="rId1"/>
  <headerFooter alignWithMargins="0">
    <oddHeader>&amp;L024-08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19050</xdr:rowOff>
                  </from>
                  <to>
                    <xdr:col>5</xdr:col>
                    <xdr:colOff>69850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19050</xdr:rowOff>
                  </from>
                  <to>
                    <xdr:col>4</xdr:col>
                    <xdr:colOff>260350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19050</xdr:rowOff>
                  </from>
                  <to>
                    <xdr:col>11</xdr:col>
                    <xdr:colOff>488950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7" name="Check Box 312">
              <controlPr defaultSize="0" autoFill="0" autoLine="0" autoPict="0">
                <anchor moveWithCells="1">
                  <from>
                    <xdr:col>4</xdr:col>
                    <xdr:colOff>146050</xdr:colOff>
                    <xdr:row>20</xdr:row>
                    <xdr:rowOff>203200</xdr:rowOff>
                  </from>
                  <to>
                    <xdr:col>4</xdr:col>
                    <xdr:colOff>400050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8" name="Check Box 313">
              <controlPr defaultSize="0" autoFill="0" autoLine="0" autoPict="0">
                <anchor moveWithCells="1">
                  <from>
                    <xdr:col>6</xdr:col>
                    <xdr:colOff>165100</xdr:colOff>
                    <xdr:row>20</xdr:row>
                    <xdr:rowOff>209550</xdr:rowOff>
                  </from>
                  <to>
                    <xdr:col>6</xdr:col>
                    <xdr:colOff>419100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" name="Check Box 31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19050</xdr:rowOff>
                  </from>
                  <to>
                    <xdr:col>9</xdr:col>
                    <xdr:colOff>76200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0" name="Check Box 322">
              <controlPr defaultSize="0" autoFill="0" autoLine="0" autoPict="0">
                <anchor moveWithCells="1">
                  <from>
                    <xdr:col>13</xdr:col>
                    <xdr:colOff>361950</xdr:colOff>
                    <xdr:row>25</xdr:row>
                    <xdr:rowOff>31750</xdr:rowOff>
                  </from>
                  <to>
                    <xdr:col>14</xdr:col>
                    <xdr:colOff>88900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1" name="Check Box 326">
              <controlPr defaultSize="0" autoFill="0" autoLine="0" autoPict="0">
                <anchor moveWithCells="1">
                  <from>
                    <xdr:col>13</xdr:col>
                    <xdr:colOff>184150</xdr:colOff>
                    <xdr:row>54</xdr:row>
                    <xdr:rowOff>31750</xdr:rowOff>
                  </from>
                  <to>
                    <xdr:col>13</xdr:col>
                    <xdr:colOff>438150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2" name="Check Box 328">
              <controlPr defaultSize="0" autoFill="0" autoLine="0" autoPict="0">
                <anchor moveWithCells="1">
                  <from>
                    <xdr:col>15</xdr:col>
                    <xdr:colOff>184150</xdr:colOff>
                    <xdr:row>54</xdr:row>
                    <xdr:rowOff>31750</xdr:rowOff>
                  </from>
                  <to>
                    <xdr:col>15</xdr:col>
                    <xdr:colOff>438150</xdr:colOff>
                    <xdr:row>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3" name="Check Box 350">
              <controlPr defaultSize="0" autoFill="0" autoLine="0" autoPict="0">
                <anchor moveWithCells="1">
                  <from>
                    <xdr:col>4</xdr:col>
                    <xdr:colOff>127000</xdr:colOff>
                    <xdr:row>21</xdr:row>
                    <xdr:rowOff>203200</xdr:rowOff>
                  </from>
                  <to>
                    <xdr:col>4</xdr:col>
                    <xdr:colOff>381000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4" name="Check Box 351">
              <controlPr defaultSize="0" autoFill="0" autoLine="0" autoPict="0">
                <anchor moveWithCells="1">
                  <from>
                    <xdr:col>6</xdr:col>
                    <xdr:colOff>152400</xdr:colOff>
                    <xdr:row>21</xdr:row>
                    <xdr:rowOff>222250</xdr:rowOff>
                  </from>
                  <to>
                    <xdr:col>6</xdr:col>
                    <xdr:colOff>419100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5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31750</xdr:rowOff>
                  </from>
                  <to>
                    <xdr:col>5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6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31750</xdr:rowOff>
                  </from>
                  <to>
                    <xdr:col>7</xdr:col>
                    <xdr:colOff>69850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7" name="Check Box 363">
              <controlPr defaultSize="0" autoFill="0" autoLine="0" autoPict="0">
                <anchor mov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4</xdr:col>
                    <xdr:colOff>317500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8" name="Check Box 364">
              <controlPr defaultSize="0" autoFill="0" autoLine="0" autoPict="0">
                <anchor moveWithCells="1">
                  <from>
                    <xdr:col>4</xdr:col>
                    <xdr:colOff>12700</xdr:colOff>
                    <xdr:row>46</xdr:row>
                    <xdr:rowOff>19050</xdr:rowOff>
                  </from>
                  <to>
                    <xdr:col>4</xdr:col>
                    <xdr:colOff>317500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9" name="Check Box 365">
              <controlPr defaultSize="0" autoFill="0" autoLine="0" autoPict="0">
                <anchor moveWithCells="1">
                  <from>
                    <xdr:col>6</xdr:col>
                    <xdr:colOff>152400</xdr:colOff>
                    <xdr:row>48</xdr:row>
                    <xdr:rowOff>19050</xdr:rowOff>
                  </from>
                  <to>
                    <xdr:col>7</xdr:col>
                    <xdr:colOff>19050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0" name="Check Box 366">
              <controlPr defaultSize="0" autoFill="0" autoLine="0" autoPict="0">
                <anchor moveWithCells="1">
                  <from>
                    <xdr:col>9</xdr:col>
                    <xdr:colOff>228600</xdr:colOff>
                    <xdr:row>48</xdr:row>
                    <xdr:rowOff>19050</xdr:rowOff>
                  </from>
                  <to>
                    <xdr:col>10</xdr:col>
                    <xdr:colOff>76200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1" name="Check Box 367">
              <controlPr defaultSize="0" autoFill="0" autoLine="0" autoPict="0">
                <anchor mov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4</xdr:col>
                    <xdr:colOff>317500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2" name="Check Box 368">
              <controlPr defaultSize="0" autoFill="0" autoLine="0" autoPict="0">
                <anchor moveWithCells="1">
                  <from>
                    <xdr:col>4</xdr:col>
                    <xdr:colOff>12700</xdr:colOff>
                    <xdr:row>47</xdr:row>
                    <xdr:rowOff>19050</xdr:rowOff>
                  </from>
                  <to>
                    <xdr:col>4</xdr:col>
                    <xdr:colOff>317500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3" name="Check Box 369">
              <controlPr defaultSize="0" autoFill="0" autoLine="0" autoPict="0">
                <anchor moveWithCells="1">
                  <from>
                    <xdr:col>10</xdr:col>
                    <xdr:colOff>228600</xdr:colOff>
                    <xdr:row>46</xdr:row>
                    <xdr:rowOff>50800</xdr:rowOff>
                  </from>
                  <to>
                    <xdr:col>11</xdr:col>
                    <xdr:colOff>19050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4" name="Check Box 370">
              <controlPr defaultSize="0" autoFill="0" autoLine="0" autoPict="0">
                <anchor moveWithCells="1">
                  <from>
                    <xdr:col>10</xdr:col>
                    <xdr:colOff>228600</xdr:colOff>
                    <xdr:row>47</xdr:row>
                    <xdr:rowOff>50800</xdr:rowOff>
                  </from>
                  <to>
                    <xdr:col>11</xdr:col>
                    <xdr:colOff>19050</xdr:colOff>
                    <xdr:row>47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3"/>
  <sheetViews>
    <sheetView zoomScaleNormal="100" zoomScaleSheetLayoutView="100" workbookViewId="0">
      <selection activeCell="F102" sqref="F102:H102"/>
    </sheetView>
  </sheetViews>
  <sheetFormatPr defaultColWidth="9" defaultRowHeight="14" outlineLevelRow="1"/>
  <cols>
    <col min="1" max="19" width="6.6328125" style="6" customWidth="1"/>
    <col min="20" max="20" width="2.6328125" style="6" customWidth="1"/>
    <col min="21" max="16384" width="9" style="6"/>
  </cols>
  <sheetData>
    <row r="1" spans="1:22" ht="33.75" customHeight="1" thickBot="1">
      <c r="A1" s="419" t="s">
        <v>241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500"/>
    </row>
    <row r="2" spans="1:22" ht="19.899999999999999" customHeight="1">
      <c r="A2" s="501"/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152"/>
      <c r="N2" s="183">
        <f>'Affiliate Professor'!N2</f>
        <v>0</v>
      </c>
      <c r="O2" s="152" t="s">
        <v>2</v>
      </c>
      <c r="P2" s="183">
        <f>'Affiliate Professor'!P2</f>
        <v>0</v>
      </c>
      <c r="Q2" s="152" t="s">
        <v>3</v>
      </c>
      <c r="R2" s="183">
        <f>'Affiliate Professor'!R2</f>
        <v>0</v>
      </c>
      <c r="S2" s="58" t="s">
        <v>4</v>
      </c>
    </row>
    <row r="3" spans="1:22" ht="19.899999999999999" customHeight="1">
      <c r="A3" s="537">
        <f>'Affiliate Professor'!A3:G3</f>
        <v>0</v>
      </c>
      <c r="B3" s="538"/>
      <c r="C3" s="538"/>
      <c r="D3" s="538"/>
      <c r="E3" s="538"/>
      <c r="F3" s="538"/>
      <c r="G3" s="538"/>
      <c r="H3" s="538"/>
      <c r="I3" s="538"/>
      <c r="J3" s="538"/>
      <c r="K3" s="148" t="s">
        <v>13</v>
      </c>
      <c r="L3" s="177"/>
      <c r="M3" s="177"/>
      <c r="N3" s="177"/>
      <c r="O3" s="177"/>
      <c r="P3" s="177"/>
      <c r="Q3" s="177"/>
      <c r="R3" s="177"/>
      <c r="S3" s="178"/>
      <c r="T3" s="9"/>
      <c r="U3" s="9"/>
      <c r="V3" s="9"/>
    </row>
    <row r="4" spans="1:22" ht="19.899999999999999" customHeight="1">
      <c r="A4" s="145"/>
      <c r="B4" s="148"/>
      <c r="C4" s="148"/>
      <c r="D4" s="148"/>
      <c r="E4" s="148" t="s">
        <v>19</v>
      </c>
      <c r="F4" s="148"/>
      <c r="G4" s="148"/>
      <c r="H4" s="148" t="s">
        <v>20</v>
      </c>
      <c r="I4" s="148"/>
      <c r="J4" s="539">
        <f>'Affiliate Professor'!J4:O4</f>
        <v>0</v>
      </c>
      <c r="K4" s="539"/>
      <c r="L4" s="539"/>
      <c r="M4" s="539"/>
      <c r="N4" s="539"/>
      <c r="O4" s="539"/>
      <c r="P4" s="174" t="s">
        <v>21</v>
      </c>
      <c r="Q4" s="539">
        <f>'Affiliate Professor'!Q4:S4</f>
        <v>0</v>
      </c>
      <c r="R4" s="539"/>
      <c r="S4" s="540"/>
      <c r="T4" s="9"/>
      <c r="U4" s="12"/>
      <c r="V4" s="12"/>
    </row>
    <row r="5" spans="1:22" ht="19.899999999999999" customHeight="1" thickBot="1">
      <c r="A5" s="146"/>
      <c r="B5" s="147"/>
      <c r="C5" s="147"/>
      <c r="D5" s="147"/>
      <c r="E5" s="147" t="s">
        <v>28</v>
      </c>
      <c r="F5" s="147"/>
      <c r="G5" s="147"/>
      <c r="H5" s="147"/>
      <c r="I5" s="173"/>
      <c r="J5" s="541">
        <f>'Affiliate Professor'!J5:S5</f>
        <v>0</v>
      </c>
      <c r="K5" s="541"/>
      <c r="L5" s="541"/>
      <c r="M5" s="541"/>
      <c r="N5" s="541"/>
      <c r="O5" s="541"/>
      <c r="P5" s="541"/>
      <c r="Q5" s="541"/>
      <c r="R5" s="541"/>
      <c r="S5" s="542"/>
      <c r="T5" s="9"/>
      <c r="U5" s="12"/>
      <c r="V5" s="12"/>
    </row>
    <row r="6" spans="1:22" ht="19.899999999999999" customHeight="1">
      <c r="A6" s="193"/>
      <c r="B6" s="194"/>
      <c r="C6" s="194"/>
      <c r="D6" s="194"/>
      <c r="E6" s="194"/>
      <c r="F6" s="194"/>
      <c r="G6" s="194"/>
      <c r="H6" s="194"/>
      <c r="I6" s="195"/>
      <c r="J6" s="196"/>
      <c r="K6" s="196"/>
      <c r="L6" s="196"/>
      <c r="M6" s="196"/>
      <c r="N6" s="196"/>
      <c r="O6" s="196"/>
      <c r="P6" s="196"/>
      <c r="Q6" s="196"/>
      <c r="R6" s="196"/>
      <c r="S6" s="198"/>
      <c r="T6" s="9"/>
      <c r="U6" s="12"/>
      <c r="V6" s="12"/>
    </row>
    <row r="7" spans="1:22" ht="30" customHeight="1">
      <c r="A7" s="197" t="s">
        <v>242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9"/>
      <c r="U7" s="12"/>
      <c r="V7" s="12"/>
    </row>
    <row r="8" spans="1:22" ht="19.899999999999999" customHeight="1">
      <c r="A8" s="197" t="s">
        <v>243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9"/>
      <c r="U8" s="12"/>
      <c r="V8" s="12"/>
    </row>
    <row r="9" spans="1:22" ht="24.75" customHeight="1" thickBot="1">
      <c r="A9" s="536" t="s">
        <v>244</v>
      </c>
      <c r="B9" s="536"/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</row>
    <row r="10" spans="1:22" ht="24.75" customHeight="1">
      <c r="A10" s="277" t="s">
        <v>46</v>
      </c>
      <c r="B10" s="278"/>
      <c r="C10" s="278"/>
      <c r="D10" s="279"/>
      <c r="E10" s="515" t="s">
        <v>47</v>
      </c>
      <c r="F10" s="516"/>
      <c r="G10" s="516"/>
      <c r="H10" s="516"/>
      <c r="I10" s="517"/>
      <c r="J10" s="518" t="s">
        <v>48</v>
      </c>
      <c r="K10" s="516"/>
      <c r="L10" s="516"/>
      <c r="M10" s="516"/>
      <c r="N10" s="517"/>
      <c r="O10" s="518" t="s">
        <v>49</v>
      </c>
      <c r="P10" s="516"/>
      <c r="Q10" s="516"/>
      <c r="R10" s="516"/>
      <c r="S10" s="519"/>
    </row>
    <row r="11" spans="1:22" ht="24.75" customHeight="1">
      <c r="A11" s="280"/>
      <c r="B11" s="281"/>
      <c r="C11" s="281"/>
      <c r="D11" s="282"/>
      <c r="E11" s="520">
        <f>'Affiliate Professor'!E9:I9</f>
        <v>0</v>
      </c>
      <c r="F11" s="521"/>
      <c r="G11" s="521"/>
      <c r="H11" s="521"/>
      <c r="I11" s="522"/>
      <c r="J11" s="523">
        <f>'Affiliate Professor'!J9:N9</f>
        <v>0</v>
      </c>
      <c r="K11" s="524"/>
      <c r="L11" s="524"/>
      <c r="M11" s="524"/>
      <c r="N11" s="525"/>
      <c r="O11" s="526">
        <f>'Affiliate Professor'!O9:S9</f>
        <v>0</v>
      </c>
      <c r="P11" s="465"/>
      <c r="Q11" s="465"/>
      <c r="R11" s="465"/>
      <c r="S11" s="466"/>
    </row>
    <row r="12" spans="1:22" ht="24.75" customHeight="1" thickBot="1">
      <c r="A12" s="149" t="s">
        <v>59</v>
      </c>
      <c r="B12" s="150"/>
      <c r="C12" s="150"/>
      <c r="D12" s="151"/>
      <c r="E12" s="527">
        <f>'Affiliate Professor'!E10:I10</f>
        <v>0</v>
      </c>
      <c r="F12" s="528"/>
      <c r="G12" s="528"/>
      <c r="H12" s="528"/>
      <c r="I12" s="529"/>
      <c r="J12" s="530">
        <f>'Affiliate Professor'!J10:N10</f>
        <v>0</v>
      </c>
      <c r="K12" s="531"/>
      <c r="L12" s="531"/>
      <c r="M12" s="531"/>
      <c r="N12" s="532"/>
      <c r="O12" s="533">
        <f>'Affiliate Professor'!O10:S10</f>
        <v>0</v>
      </c>
      <c r="P12" s="534"/>
      <c r="Q12" s="534"/>
      <c r="R12" s="534"/>
      <c r="S12" s="535"/>
    </row>
    <row r="13" spans="1:22" ht="24.75" customHeight="1">
      <c r="A13" s="503" t="s">
        <v>96</v>
      </c>
      <c r="B13" s="504"/>
      <c r="C13" s="504"/>
      <c r="D13" s="505"/>
      <c r="E13" s="506">
        <f>'Affiliate Professor'!E17</f>
        <v>0</v>
      </c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V13" s="13"/>
    </row>
    <row r="14" spans="1:22" ht="24.75" customHeight="1">
      <c r="A14" s="330" t="s">
        <v>5</v>
      </c>
      <c r="B14" s="331"/>
      <c r="C14" s="331"/>
      <c r="D14" s="332"/>
      <c r="E14" s="509" t="s">
        <v>120</v>
      </c>
      <c r="F14" s="510"/>
      <c r="G14" s="510"/>
      <c r="H14" s="510">
        <f>'Affiliate Professor'!H24</f>
        <v>0</v>
      </c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1"/>
    </row>
    <row r="15" spans="1:22" ht="24.75" customHeight="1">
      <c r="A15" s="280"/>
      <c r="B15" s="281"/>
      <c r="C15" s="281"/>
      <c r="D15" s="282"/>
      <c r="E15" s="512" t="s">
        <v>7</v>
      </c>
      <c r="F15" s="513"/>
      <c r="G15" s="513"/>
      <c r="H15" s="513">
        <f>'Affiliate Professor'!H25</f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4"/>
    </row>
    <row r="16" spans="1:22" ht="24.75" customHeight="1">
      <c r="A16" s="296" t="s">
        <v>85</v>
      </c>
      <c r="B16" s="297"/>
      <c r="C16" s="297"/>
      <c r="D16" s="298"/>
      <c r="E16" s="201"/>
      <c r="F16" s="63" t="s">
        <v>86</v>
      </c>
      <c r="G16" s="200"/>
      <c r="H16" s="63" t="s">
        <v>87</v>
      </c>
      <c r="I16" s="63"/>
      <c r="J16" s="226">
        <f>'Affiliate Professor'!J15</f>
        <v>0</v>
      </c>
      <c r="K16" s="465" t="s">
        <v>88</v>
      </c>
      <c r="L16" s="465"/>
      <c r="M16" s="465" t="s">
        <v>89</v>
      </c>
      <c r="N16" s="465"/>
      <c r="O16" s="465"/>
      <c r="P16" s="465"/>
      <c r="Q16" s="465"/>
      <c r="R16" s="465"/>
      <c r="S16" s="466"/>
    </row>
    <row r="17" spans="1:19" ht="24.75" customHeight="1">
      <c r="A17" s="491" t="s">
        <v>121</v>
      </c>
      <c r="B17" s="492"/>
      <c r="C17" s="492"/>
      <c r="D17" s="493"/>
      <c r="E17" s="108"/>
      <c r="F17" s="109" t="s">
        <v>122</v>
      </c>
      <c r="G17" s="109"/>
      <c r="H17" s="109"/>
      <c r="I17" s="109"/>
      <c r="J17" s="109" t="s">
        <v>123</v>
      </c>
      <c r="K17" s="109"/>
      <c r="L17" s="109"/>
      <c r="M17" s="109"/>
      <c r="N17" s="109"/>
      <c r="O17" s="111" t="s">
        <v>245</v>
      </c>
      <c r="P17" s="109"/>
      <c r="Q17" s="109"/>
      <c r="R17" s="109"/>
      <c r="S17" s="110"/>
    </row>
    <row r="18" spans="1:19" ht="24.75" customHeight="1" thickBot="1">
      <c r="A18" s="494" t="s">
        <v>246</v>
      </c>
      <c r="B18" s="495"/>
      <c r="C18" s="495"/>
      <c r="D18" s="496"/>
      <c r="E18" s="467" t="str">
        <f>IF('Affiliate Professor'!E29=0,"",'Affiliate Professor'!E29)</f>
        <v/>
      </c>
      <c r="F18" s="468"/>
      <c r="G18" s="468"/>
      <c r="H18" s="61" t="s">
        <v>247</v>
      </c>
      <c r="I18" s="468" t="str">
        <f>IF('Affiliate Professor'!I29=0,"",'Affiliate Professor'!I29)</f>
        <v/>
      </c>
      <c r="J18" s="468"/>
      <c r="K18" s="468"/>
      <c r="L18" s="498" t="str">
        <f>'Affiliate Professor'!L29</f>
        <v>/ 1.Commencement month of the revised condition</v>
      </c>
      <c r="M18" s="498"/>
      <c r="N18" s="498"/>
      <c r="O18" s="498"/>
      <c r="P18" s="498"/>
      <c r="Q18" s="468" t="str">
        <f>IF('Affiliate Professor'!Q29=0,"",'Affiliate Professor'!Q29)</f>
        <v/>
      </c>
      <c r="R18" s="468"/>
      <c r="S18" s="497"/>
    </row>
    <row r="19" spans="1:19" ht="24.75" customHeight="1">
      <c r="A19" s="75"/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spans="1:19" ht="24.75" customHeight="1" thickBot="1">
      <c r="A20" s="432" t="s">
        <v>325</v>
      </c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</row>
    <row r="21" spans="1:19" ht="24.75" customHeight="1">
      <c r="A21" s="433" t="s">
        <v>248</v>
      </c>
      <c r="B21" s="434"/>
      <c r="C21" s="434"/>
      <c r="D21" s="435"/>
      <c r="E21" s="122" t="s">
        <v>249</v>
      </c>
      <c r="F21" s="62"/>
      <c r="G21" s="62"/>
      <c r="H21" s="121" t="s">
        <v>250</v>
      </c>
      <c r="I21" s="120"/>
      <c r="J21" s="62"/>
      <c r="K21" s="121" t="s">
        <v>251</v>
      </c>
      <c r="L21" s="62"/>
      <c r="M21" s="62"/>
      <c r="N21" s="102"/>
      <c r="O21" s="84" t="s">
        <v>252</v>
      </c>
      <c r="P21" s="439"/>
      <c r="Q21" s="439"/>
      <c r="R21" s="439"/>
      <c r="S21" s="85" t="s">
        <v>253</v>
      </c>
    </row>
    <row r="22" spans="1:19" ht="24.75" customHeight="1">
      <c r="A22" s="436"/>
      <c r="B22" s="437"/>
      <c r="C22" s="437"/>
      <c r="D22" s="438"/>
      <c r="E22" s="440" t="s">
        <v>254</v>
      </c>
      <c r="F22" s="441"/>
      <c r="G22" s="442"/>
      <c r="H22" s="442"/>
      <c r="I22" s="442"/>
      <c r="J22" s="442"/>
      <c r="K22" s="442"/>
      <c r="L22" s="442"/>
      <c r="M22" s="442"/>
      <c r="N22" s="442"/>
      <c r="O22" s="443" t="s">
        <v>255</v>
      </c>
      <c r="P22" s="443"/>
      <c r="Q22" s="443"/>
      <c r="R22" s="443"/>
      <c r="S22" s="444"/>
    </row>
    <row r="23" spans="1:19" ht="24.75" customHeight="1">
      <c r="A23" s="436"/>
      <c r="B23" s="437"/>
      <c r="C23" s="437"/>
      <c r="D23" s="438"/>
      <c r="E23" s="440" t="s">
        <v>256</v>
      </c>
      <c r="F23" s="441"/>
      <c r="G23" s="442"/>
      <c r="H23" s="442"/>
      <c r="I23" s="442"/>
      <c r="J23" s="442"/>
      <c r="K23" s="442"/>
      <c r="L23" s="442"/>
      <c r="M23" s="442"/>
      <c r="N23" s="442"/>
      <c r="O23" s="443" t="s">
        <v>257</v>
      </c>
      <c r="P23" s="443"/>
      <c r="Q23" s="443"/>
      <c r="R23" s="443"/>
      <c r="S23" s="444"/>
    </row>
    <row r="24" spans="1:19" ht="24.75" customHeight="1">
      <c r="A24" s="436"/>
      <c r="B24" s="437"/>
      <c r="C24" s="437"/>
      <c r="D24" s="438"/>
      <c r="E24" s="440" t="s">
        <v>258</v>
      </c>
      <c r="F24" s="441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6"/>
    </row>
    <row r="25" spans="1:19" ht="24.75" customHeight="1">
      <c r="A25" s="436"/>
      <c r="B25" s="437"/>
      <c r="C25" s="437"/>
      <c r="D25" s="438"/>
      <c r="E25" s="440" t="s">
        <v>259</v>
      </c>
      <c r="F25" s="441"/>
      <c r="G25" s="441"/>
      <c r="H25" s="441"/>
      <c r="I25" s="447"/>
      <c r="J25" s="447"/>
      <c r="K25" s="447"/>
      <c r="L25" s="447"/>
      <c r="M25" s="447"/>
      <c r="N25" s="63" t="s">
        <v>28</v>
      </c>
      <c r="O25" s="442"/>
      <c r="P25" s="442"/>
      <c r="Q25" s="442"/>
      <c r="R25" s="442"/>
      <c r="S25" s="448"/>
    </row>
    <row r="26" spans="1:19" ht="24.75" customHeight="1">
      <c r="A26" s="436"/>
      <c r="B26" s="437"/>
      <c r="C26" s="437"/>
      <c r="D26" s="438"/>
      <c r="E26" s="449" t="s">
        <v>260</v>
      </c>
      <c r="F26" s="450"/>
      <c r="G26" s="21"/>
      <c r="H26" s="238" t="s">
        <v>2</v>
      </c>
      <c r="I26" s="64"/>
      <c r="J26" s="238" t="s">
        <v>3</v>
      </c>
      <c r="K26" s="64"/>
      <c r="L26" s="238" t="s">
        <v>4</v>
      </c>
      <c r="M26" s="65" t="s">
        <v>247</v>
      </c>
      <c r="N26" s="22"/>
      <c r="O26" s="23" t="s">
        <v>2</v>
      </c>
      <c r="P26" s="24"/>
      <c r="Q26" s="238" t="s">
        <v>3</v>
      </c>
      <c r="R26" s="24"/>
      <c r="S26" s="30" t="s">
        <v>4</v>
      </c>
    </row>
    <row r="27" spans="1:19" ht="24.75" customHeight="1">
      <c r="A27" s="436"/>
      <c r="B27" s="437"/>
      <c r="C27" s="437"/>
      <c r="D27" s="438"/>
      <c r="E27" s="25"/>
      <c r="F27" s="26" t="s">
        <v>261</v>
      </c>
      <c r="G27" s="22"/>
      <c r="H27" s="237" t="s">
        <v>2</v>
      </c>
      <c r="I27" s="22"/>
      <c r="J27" s="28" t="s">
        <v>262</v>
      </c>
      <c r="K27" s="23" t="s">
        <v>253</v>
      </c>
      <c r="L27" s="56"/>
      <c r="M27" s="23"/>
      <c r="N27" s="27"/>
      <c r="O27" s="27"/>
      <c r="P27" s="27"/>
      <c r="Q27" s="29"/>
      <c r="R27" s="27"/>
      <c r="S27" s="30"/>
    </row>
    <row r="28" spans="1:19" ht="24.75" customHeight="1">
      <c r="A28" s="436"/>
      <c r="B28" s="437"/>
      <c r="C28" s="437"/>
      <c r="D28" s="438"/>
      <c r="E28" s="451" t="s">
        <v>263</v>
      </c>
      <c r="F28" s="452"/>
      <c r="G28" s="452"/>
      <c r="H28" s="123"/>
      <c r="I28" s="123"/>
      <c r="J28" s="123"/>
      <c r="K28" s="124" t="s">
        <v>264</v>
      </c>
      <c r="L28" s="453" t="s">
        <v>265</v>
      </c>
      <c r="M28" s="453"/>
      <c r="N28" s="125"/>
      <c r="O28" s="245" t="s">
        <v>266</v>
      </c>
      <c r="P28" s="454"/>
      <c r="Q28" s="454"/>
      <c r="R28" s="454"/>
      <c r="S28" s="132" t="s">
        <v>267</v>
      </c>
    </row>
    <row r="29" spans="1:19" ht="24.75" customHeight="1">
      <c r="A29" s="436"/>
      <c r="B29" s="437"/>
      <c r="C29" s="437"/>
      <c r="D29" s="438"/>
      <c r="E29" s="451" t="s">
        <v>326</v>
      </c>
      <c r="F29" s="455"/>
      <c r="G29" s="455"/>
      <c r="H29" s="455"/>
      <c r="I29" s="246"/>
      <c r="J29" s="246"/>
      <c r="K29" s="247" t="s">
        <v>327</v>
      </c>
      <c r="L29" s="248"/>
      <c r="M29" s="248"/>
      <c r="N29" s="28"/>
      <c r="O29" s="249"/>
      <c r="P29" s="250"/>
      <c r="Q29" s="250"/>
      <c r="R29" s="250"/>
      <c r="S29" s="251"/>
    </row>
    <row r="30" spans="1:19" ht="24.75" customHeight="1">
      <c r="A30" s="436"/>
      <c r="B30" s="437"/>
      <c r="C30" s="437"/>
      <c r="D30" s="438"/>
      <c r="E30" s="86" t="s">
        <v>268</v>
      </c>
      <c r="F30" s="87"/>
      <c r="G30" s="88"/>
      <c r="H30" s="89" t="s">
        <v>269</v>
      </c>
      <c r="I30" s="90"/>
      <c r="J30" s="91"/>
      <c r="K30" s="90" t="s">
        <v>270</v>
      </c>
      <c r="L30" s="89"/>
      <c r="M30" s="94"/>
      <c r="N30" s="93"/>
      <c r="O30" s="94" t="s">
        <v>2</v>
      </c>
      <c r="P30" s="93"/>
      <c r="Q30" s="94" t="s">
        <v>271</v>
      </c>
      <c r="R30" s="94"/>
      <c r="S30" s="107"/>
    </row>
    <row r="31" spans="1:19" ht="24.75" customHeight="1">
      <c r="A31" s="436"/>
      <c r="B31" s="437"/>
      <c r="C31" s="437"/>
      <c r="D31" s="438"/>
      <c r="E31" s="86"/>
      <c r="F31" s="87"/>
      <c r="G31" s="89"/>
      <c r="H31" s="89"/>
      <c r="I31" s="90"/>
      <c r="J31" s="88"/>
      <c r="K31" s="89" t="s">
        <v>272</v>
      </c>
      <c r="L31" s="92"/>
      <c r="M31" s="89"/>
      <c r="N31" s="93"/>
      <c r="O31" s="94" t="s">
        <v>2</v>
      </c>
      <c r="P31" s="93"/>
      <c r="Q31" s="94" t="s">
        <v>271</v>
      </c>
      <c r="R31" s="94"/>
      <c r="S31" s="107"/>
    </row>
    <row r="32" spans="1:19" ht="24.75" customHeight="1">
      <c r="A32" s="436"/>
      <c r="B32" s="437"/>
      <c r="C32" s="437"/>
      <c r="D32" s="438"/>
      <c r="E32" s="116" t="s">
        <v>273</v>
      </c>
      <c r="F32" s="117"/>
      <c r="G32" s="118"/>
      <c r="H32" s="95"/>
      <c r="I32" s="96" t="s">
        <v>274</v>
      </c>
      <c r="J32" s="97"/>
      <c r="K32" s="98"/>
      <c r="L32" s="99" t="s">
        <v>275</v>
      </c>
      <c r="M32" s="99"/>
      <c r="N32" s="100"/>
      <c r="O32" s="103" t="s">
        <v>261</v>
      </c>
      <c r="P32" s="104"/>
      <c r="Q32" s="105" t="s">
        <v>276</v>
      </c>
      <c r="R32" s="105"/>
      <c r="S32" s="101"/>
    </row>
    <row r="33" spans="1:19" ht="24.75" customHeight="1">
      <c r="A33" s="436"/>
      <c r="B33" s="437"/>
      <c r="C33" s="437"/>
      <c r="D33" s="438"/>
      <c r="E33" s="456" t="s">
        <v>328</v>
      </c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8"/>
    </row>
    <row r="34" spans="1:19" ht="24.75" customHeight="1" thickBot="1">
      <c r="A34" s="462"/>
      <c r="B34" s="463"/>
      <c r="C34" s="463"/>
      <c r="D34" s="464"/>
      <c r="E34" s="459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1"/>
    </row>
    <row r="35" spans="1:19" ht="24.75" customHeight="1" thickBot="1">
      <c r="A35" s="432" t="s">
        <v>277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</row>
    <row r="36" spans="1:19" ht="24.75" hidden="1" customHeight="1" outlineLevel="1">
      <c r="A36" s="433" t="s">
        <v>278</v>
      </c>
      <c r="B36" s="434"/>
      <c r="C36" s="434"/>
      <c r="D36" s="435"/>
      <c r="E36" s="122" t="s">
        <v>249</v>
      </c>
      <c r="F36" s="62"/>
      <c r="G36" s="62"/>
      <c r="H36" s="121" t="s">
        <v>250</v>
      </c>
      <c r="I36" s="120"/>
      <c r="J36" s="62"/>
      <c r="K36" s="121" t="s">
        <v>251</v>
      </c>
      <c r="L36" s="62"/>
      <c r="M36" s="62"/>
      <c r="N36" s="102"/>
      <c r="O36" s="84" t="s">
        <v>252</v>
      </c>
      <c r="P36" s="439"/>
      <c r="Q36" s="439"/>
      <c r="R36" s="439"/>
      <c r="S36" s="85" t="s">
        <v>253</v>
      </c>
    </row>
    <row r="37" spans="1:19" ht="24.75" hidden="1" customHeight="1" outlineLevel="1">
      <c r="A37" s="436"/>
      <c r="B37" s="437"/>
      <c r="C37" s="437"/>
      <c r="D37" s="438"/>
      <c r="E37" s="440" t="s">
        <v>254</v>
      </c>
      <c r="F37" s="441"/>
      <c r="G37" s="442"/>
      <c r="H37" s="442"/>
      <c r="I37" s="442"/>
      <c r="J37" s="442"/>
      <c r="K37" s="442"/>
      <c r="L37" s="442"/>
      <c r="M37" s="442"/>
      <c r="N37" s="442"/>
      <c r="O37" s="443" t="s">
        <v>255</v>
      </c>
      <c r="P37" s="443"/>
      <c r="Q37" s="443"/>
      <c r="R37" s="443"/>
      <c r="S37" s="444"/>
    </row>
    <row r="38" spans="1:19" ht="24.75" hidden="1" customHeight="1" outlineLevel="1">
      <c r="A38" s="436"/>
      <c r="B38" s="437"/>
      <c r="C38" s="437"/>
      <c r="D38" s="438"/>
      <c r="E38" s="440" t="s">
        <v>256</v>
      </c>
      <c r="F38" s="441"/>
      <c r="G38" s="442"/>
      <c r="H38" s="442"/>
      <c r="I38" s="442"/>
      <c r="J38" s="442"/>
      <c r="K38" s="442"/>
      <c r="L38" s="442"/>
      <c r="M38" s="442"/>
      <c r="N38" s="442"/>
      <c r="O38" s="443" t="s">
        <v>257</v>
      </c>
      <c r="P38" s="443"/>
      <c r="Q38" s="443"/>
      <c r="R38" s="443"/>
      <c r="S38" s="444"/>
    </row>
    <row r="39" spans="1:19" ht="24.75" hidden="1" customHeight="1" outlineLevel="1">
      <c r="A39" s="436"/>
      <c r="B39" s="437"/>
      <c r="C39" s="437"/>
      <c r="D39" s="438"/>
      <c r="E39" s="440" t="s">
        <v>258</v>
      </c>
      <c r="F39" s="441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6"/>
    </row>
    <row r="40" spans="1:19" ht="24.75" hidden="1" customHeight="1" outlineLevel="1">
      <c r="A40" s="436"/>
      <c r="B40" s="437"/>
      <c r="C40" s="437"/>
      <c r="D40" s="438"/>
      <c r="E40" s="440" t="s">
        <v>259</v>
      </c>
      <c r="F40" s="441"/>
      <c r="G40" s="441"/>
      <c r="H40" s="441"/>
      <c r="I40" s="447"/>
      <c r="J40" s="447"/>
      <c r="K40" s="447"/>
      <c r="L40" s="447"/>
      <c r="M40" s="447"/>
      <c r="N40" s="63" t="s">
        <v>28</v>
      </c>
      <c r="O40" s="442"/>
      <c r="P40" s="442"/>
      <c r="Q40" s="442"/>
      <c r="R40" s="442"/>
      <c r="S40" s="448"/>
    </row>
    <row r="41" spans="1:19" ht="24.75" hidden="1" customHeight="1" outlineLevel="1">
      <c r="A41" s="436"/>
      <c r="B41" s="437"/>
      <c r="C41" s="437"/>
      <c r="D41" s="438"/>
      <c r="E41" s="449" t="s">
        <v>260</v>
      </c>
      <c r="F41" s="450"/>
      <c r="G41" s="21"/>
      <c r="H41" s="238" t="s">
        <v>2</v>
      </c>
      <c r="I41" s="64"/>
      <c r="J41" s="238" t="s">
        <v>3</v>
      </c>
      <c r="K41" s="64"/>
      <c r="L41" s="238" t="s">
        <v>4</v>
      </c>
      <c r="M41" s="65" t="s">
        <v>247</v>
      </c>
      <c r="N41" s="22"/>
      <c r="O41" s="23" t="s">
        <v>2</v>
      </c>
      <c r="P41" s="24"/>
      <c r="Q41" s="238" t="s">
        <v>3</v>
      </c>
      <c r="R41" s="24"/>
      <c r="S41" s="30" t="s">
        <v>4</v>
      </c>
    </row>
    <row r="42" spans="1:19" ht="24.75" hidden="1" customHeight="1" outlineLevel="1">
      <c r="A42" s="436"/>
      <c r="B42" s="437"/>
      <c r="C42" s="437"/>
      <c r="D42" s="438"/>
      <c r="E42" s="25"/>
      <c r="F42" s="26" t="s">
        <v>261</v>
      </c>
      <c r="G42" s="22"/>
      <c r="H42" s="237" t="s">
        <v>2</v>
      </c>
      <c r="I42" s="22"/>
      <c r="J42" s="28" t="s">
        <v>262</v>
      </c>
      <c r="K42" s="23" t="s">
        <v>253</v>
      </c>
      <c r="L42" s="56"/>
      <c r="M42" s="23"/>
      <c r="N42" s="27"/>
      <c r="O42" s="27"/>
      <c r="P42" s="27"/>
      <c r="Q42" s="29"/>
      <c r="R42" s="27"/>
      <c r="S42" s="30"/>
    </row>
    <row r="43" spans="1:19" ht="24.75" hidden="1" customHeight="1" outlineLevel="1">
      <c r="A43" s="436"/>
      <c r="B43" s="437"/>
      <c r="C43" s="437"/>
      <c r="D43" s="438"/>
      <c r="E43" s="451" t="s">
        <v>263</v>
      </c>
      <c r="F43" s="452"/>
      <c r="G43" s="452"/>
      <c r="H43" s="123"/>
      <c r="I43" s="123"/>
      <c r="J43" s="123"/>
      <c r="K43" s="124" t="s">
        <v>264</v>
      </c>
      <c r="L43" s="453" t="s">
        <v>265</v>
      </c>
      <c r="M43" s="453"/>
      <c r="N43" s="125"/>
      <c r="O43" s="245" t="s">
        <v>266</v>
      </c>
      <c r="P43" s="454"/>
      <c r="Q43" s="454"/>
      <c r="R43" s="454"/>
      <c r="S43" s="132" t="s">
        <v>267</v>
      </c>
    </row>
    <row r="44" spans="1:19" ht="24.75" hidden="1" customHeight="1" outlineLevel="1">
      <c r="A44" s="436"/>
      <c r="B44" s="437"/>
      <c r="C44" s="437"/>
      <c r="D44" s="438"/>
      <c r="E44" s="451" t="s">
        <v>326</v>
      </c>
      <c r="F44" s="455"/>
      <c r="G44" s="455"/>
      <c r="H44" s="455"/>
      <c r="I44" s="246"/>
      <c r="J44" s="246"/>
      <c r="K44" s="247" t="s">
        <v>327</v>
      </c>
      <c r="L44" s="248"/>
      <c r="M44" s="248"/>
      <c r="N44" s="28"/>
      <c r="O44" s="249"/>
      <c r="P44" s="250"/>
      <c r="Q44" s="250"/>
      <c r="R44" s="250"/>
      <c r="S44" s="251"/>
    </row>
    <row r="45" spans="1:19" ht="24.75" hidden="1" customHeight="1" outlineLevel="1">
      <c r="A45" s="436"/>
      <c r="B45" s="437"/>
      <c r="C45" s="437"/>
      <c r="D45" s="438"/>
      <c r="E45" s="86" t="s">
        <v>268</v>
      </c>
      <c r="F45" s="87"/>
      <c r="G45" s="88"/>
      <c r="H45" s="89" t="s">
        <v>269</v>
      </c>
      <c r="I45" s="90"/>
      <c r="J45" s="91"/>
      <c r="K45" s="90" t="s">
        <v>270</v>
      </c>
      <c r="L45" s="89"/>
      <c r="M45" s="94"/>
      <c r="N45" s="93"/>
      <c r="O45" s="94" t="s">
        <v>2</v>
      </c>
      <c r="P45" s="93"/>
      <c r="Q45" s="94" t="s">
        <v>271</v>
      </c>
      <c r="R45" s="94"/>
      <c r="S45" s="107"/>
    </row>
    <row r="46" spans="1:19" ht="24.75" hidden="1" customHeight="1" outlineLevel="1">
      <c r="A46" s="436"/>
      <c r="B46" s="437"/>
      <c r="C46" s="437"/>
      <c r="D46" s="438"/>
      <c r="E46" s="86"/>
      <c r="F46" s="87"/>
      <c r="G46" s="89"/>
      <c r="H46" s="89"/>
      <c r="I46" s="90"/>
      <c r="J46" s="88"/>
      <c r="K46" s="89" t="s">
        <v>272</v>
      </c>
      <c r="L46" s="92"/>
      <c r="M46" s="89"/>
      <c r="N46" s="93"/>
      <c r="O46" s="94" t="s">
        <v>2</v>
      </c>
      <c r="P46" s="93"/>
      <c r="Q46" s="94" t="s">
        <v>271</v>
      </c>
      <c r="R46" s="94"/>
      <c r="S46" s="107"/>
    </row>
    <row r="47" spans="1:19" ht="24.75" hidden="1" customHeight="1" outlineLevel="1">
      <c r="A47" s="436"/>
      <c r="B47" s="437"/>
      <c r="C47" s="437"/>
      <c r="D47" s="438"/>
      <c r="E47" s="116" t="s">
        <v>273</v>
      </c>
      <c r="F47" s="117"/>
      <c r="G47" s="118"/>
      <c r="H47" s="95"/>
      <c r="I47" s="96" t="s">
        <v>274</v>
      </c>
      <c r="J47" s="97"/>
      <c r="K47" s="98"/>
      <c r="L47" s="99" t="s">
        <v>275</v>
      </c>
      <c r="M47" s="99"/>
      <c r="N47" s="100"/>
      <c r="O47" s="103" t="s">
        <v>261</v>
      </c>
      <c r="P47" s="104"/>
      <c r="Q47" s="105" t="s">
        <v>276</v>
      </c>
      <c r="R47" s="105"/>
      <c r="S47" s="101"/>
    </row>
    <row r="48" spans="1:19" ht="24.75" hidden="1" customHeight="1" outlineLevel="1">
      <c r="A48" s="436"/>
      <c r="B48" s="437"/>
      <c r="C48" s="437"/>
      <c r="D48" s="438"/>
      <c r="E48" s="456" t="s">
        <v>328</v>
      </c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8"/>
    </row>
    <row r="49" spans="1:19" ht="24.75" hidden="1" customHeight="1" outlineLevel="1" thickBot="1">
      <c r="A49" s="462"/>
      <c r="B49" s="463"/>
      <c r="C49" s="463"/>
      <c r="D49" s="464"/>
      <c r="E49" s="459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1"/>
    </row>
    <row r="50" spans="1:19" ht="24.75" customHeight="1" collapsed="1" thickBot="1">
      <c r="A50" s="432" t="s">
        <v>279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</row>
    <row r="51" spans="1:19" ht="24.75" hidden="1" customHeight="1" outlineLevel="1">
      <c r="A51" s="433" t="s">
        <v>280</v>
      </c>
      <c r="B51" s="434"/>
      <c r="C51" s="434"/>
      <c r="D51" s="435"/>
      <c r="E51" s="122" t="s">
        <v>249</v>
      </c>
      <c r="F51" s="62"/>
      <c r="G51" s="62"/>
      <c r="H51" s="121" t="s">
        <v>250</v>
      </c>
      <c r="I51" s="120"/>
      <c r="J51" s="62"/>
      <c r="K51" s="121" t="s">
        <v>251</v>
      </c>
      <c r="L51" s="62"/>
      <c r="M51" s="62"/>
      <c r="N51" s="102"/>
      <c r="O51" s="84" t="s">
        <v>252</v>
      </c>
      <c r="P51" s="439"/>
      <c r="Q51" s="439"/>
      <c r="R51" s="439"/>
      <c r="S51" s="85" t="s">
        <v>253</v>
      </c>
    </row>
    <row r="52" spans="1:19" ht="24.75" hidden="1" customHeight="1" outlineLevel="1">
      <c r="A52" s="436"/>
      <c r="B52" s="437"/>
      <c r="C52" s="437"/>
      <c r="D52" s="438"/>
      <c r="E52" s="440" t="s">
        <v>254</v>
      </c>
      <c r="F52" s="441"/>
      <c r="G52" s="442"/>
      <c r="H52" s="442"/>
      <c r="I52" s="442"/>
      <c r="J52" s="442"/>
      <c r="K52" s="442"/>
      <c r="L52" s="442"/>
      <c r="M52" s="442"/>
      <c r="N52" s="442"/>
      <c r="O52" s="443" t="s">
        <v>255</v>
      </c>
      <c r="P52" s="443"/>
      <c r="Q52" s="443"/>
      <c r="R52" s="443"/>
      <c r="S52" s="444"/>
    </row>
    <row r="53" spans="1:19" ht="24.75" hidden="1" customHeight="1" outlineLevel="1">
      <c r="A53" s="436"/>
      <c r="B53" s="437"/>
      <c r="C53" s="437"/>
      <c r="D53" s="438"/>
      <c r="E53" s="440" t="s">
        <v>256</v>
      </c>
      <c r="F53" s="441"/>
      <c r="G53" s="442"/>
      <c r="H53" s="442"/>
      <c r="I53" s="442"/>
      <c r="J53" s="442"/>
      <c r="K53" s="442"/>
      <c r="L53" s="442"/>
      <c r="M53" s="442"/>
      <c r="N53" s="442"/>
      <c r="O53" s="443" t="s">
        <v>257</v>
      </c>
      <c r="P53" s="443"/>
      <c r="Q53" s="443"/>
      <c r="R53" s="443"/>
      <c r="S53" s="444"/>
    </row>
    <row r="54" spans="1:19" ht="24.75" hidden="1" customHeight="1" outlineLevel="1">
      <c r="A54" s="436"/>
      <c r="B54" s="437"/>
      <c r="C54" s="437"/>
      <c r="D54" s="438"/>
      <c r="E54" s="440" t="s">
        <v>258</v>
      </c>
      <c r="F54" s="441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6"/>
    </row>
    <row r="55" spans="1:19" ht="24.75" hidden="1" customHeight="1" outlineLevel="1">
      <c r="A55" s="436"/>
      <c r="B55" s="437"/>
      <c r="C55" s="437"/>
      <c r="D55" s="438"/>
      <c r="E55" s="440" t="s">
        <v>259</v>
      </c>
      <c r="F55" s="441"/>
      <c r="G55" s="441"/>
      <c r="H55" s="441"/>
      <c r="I55" s="447"/>
      <c r="J55" s="447"/>
      <c r="K55" s="447"/>
      <c r="L55" s="447"/>
      <c r="M55" s="447"/>
      <c r="N55" s="63" t="s">
        <v>28</v>
      </c>
      <c r="O55" s="442"/>
      <c r="P55" s="442"/>
      <c r="Q55" s="442"/>
      <c r="R55" s="442"/>
      <c r="S55" s="448"/>
    </row>
    <row r="56" spans="1:19" ht="24.75" hidden="1" customHeight="1" outlineLevel="1">
      <c r="A56" s="436"/>
      <c r="B56" s="437"/>
      <c r="C56" s="437"/>
      <c r="D56" s="438"/>
      <c r="E56" s="449" t="s">
        <v>260</v>
      </c>
      <c r="F56" s="450"/>
      <c r="G56" s="21"/>
      <c r="H56" s="238" t="s">
        <v>2</v>
      </c>
      <c r="I56" s="64"/>
      <c r="J56" s="238" t="s">
        <v>3</v>
      </c>
      <c r="K56" s="64"/>
      <c r="L56" s="238" t="s">
        <v>4</v>
      </c>
      <c r="M56" s="65" t="s">
        <v>247</v>
      </c>
      <c r="N56" s="22"/>
      <c r="O56" s="23" t="s">
        <v>2</v>
      </c>
      <c r="P56" s="24"/>
      <c r="Q56" s="238" t="s">
        <v>3</v>
      </c>
      <c r="R56" s="24"/>
      <c r="S56" s="30" t="s">
        <v>4</v>
      </c>
    </row>
    <row r="57" spans="1:19" ht="24.75" hidden="1" customHeight="1" outlineLevel="1">
      <c r="A57" s="436"/>
      <c r="B57" s="437"/>
      <c r="C57" s="437"/>
      <c r="D57" s="438"/>
      <c r="E57" s="25"/>
      <c r="F57" s="26" t="s">
        <v>261</v>
      </c>
      <c r="G57" s="22"/>
      <c r="H57" s="237" t="s">
        <v>2</v>
      </c>
      <c r="I57" s="22"/>
      <c r="J57" s="28" t="s">
        <v>262</v>
      </c>
      <c r="K57" s="23" t="s">
        <v>253</v>
      </c>
      <c r="L57" s="56"/>
      <c r="M57" s="23"/>
      <c r="N57" s="27"/>
      <c r="O57" s="27"/>
      <c r="P57" s="27"/>
      <c r="Q57" s="29"/>
      <c r="R57" s="27"/>
      <c r="S57" s="30"/>
    </row>
    <row r="58" spans="1:19" ht="24.75" hidden="1" customHeight="1" outlineLevel="1">
      <c r="A58" s="436"/>
      <c r="B58" s="437"/>
      <c r="C58" s="437"/>
      <c r="D58" s="438"/>
      <c r="E58" s="451" t="s">
        <v>263</v>
      </c>
      <c r="F58" s="452"/>
      <c r="G58" s="452"/>
      <c r="H58" s="123"/>
      <c r="I58" s="123"/>
      <c r="J58" s="123"/>
      <c r="K58" s="124" t="s">
        <v>264</v>
      </c>
      <c r="L58" s="453" t="s">
        <v>265</v>
      </c>
      <c r="M58" s="453"/>
      <c r="N58" s="125"/>
      <c r="O58" s="245" t="s">
        <v>266</v>
      </c>
      <c r="P58" s="454"/>
      <c r="Q58" s="454"/>
      <c r="R58" s="454"/>
      <c r="S58" s="132" t="s">
        <v>267</v>
      </c>
    </row>
    <row r="59" spans="1:19" ht="24.75" hidden="1" customHeight="1" outlineLevel="1">
      <c r="A59" s="436"/>
      <c r="B59" s="437"/>
      <c r="C59" s="437"/>
      <c r="D59" s="438"/>
      <c r="E59" s="451" t="s">
        <v>326</v>
      </c>
      <c r="F59" s="455"/>
      <c r="G59" s="455"/>
      <c r="H59" s="455"/>
      <c r="I59" s="246"/>
      <c r="J59" s="246"/>
      <c r="K59" s="247" t="s">
        <v>327</v>
      </c>
      <c r="L59" s="248"/>
      <c r="M59" s="248"/>
      <c r="N59" s="28"/>
      <c r="O59" s="249"/>
      <c r="P59" s="250"/>
      <c r="Q59" s="250"/>
      <c r="R59" s="250"/>
      <c r="S59" s="251"/>
    </row>
    <row r="60" spans="1:19" ht="24.75" hidden="1" customHeight="1" outlineLevel="1">
      <c r="A60" s="436"/>
      <c r="B60" s="437"/>
      <c r="C60" s="437"/>
      <c r="D60" s="438"/>
      <c r="E60" s="86" t="s">
        <v>268</v>
      </c>
      <c r="F60" s="87"/>
      <c r="G60" s="88"/>
      <c r="H60" s="89" t="s">
        <v>269</v>
      </c>
      <c r="I60" s="90"/>
      <c r="J60" s="91"/>
      <c r="K60" s="90" t="s">
        <v>270</v>
      </c>
      <c r="L60" s="89"/>
      <c r="M60" s="94"/>
      <c r="N60" s="93"/>
      <c r="O60" s="94" t="s">
        <v>2</v>
      </c>
      <c r="P60" s="93"/>
      <c r="Q60" s="94" t="s">
        <v>271</v>
      </c>
      <c r="R60" s="94"/>
      <c r="S60" s="107"/>
    </row>
    <row r="61" spans="1:19" ht="24.75" hidden="1" customHeight="1" outlineLevel="1">
      <c r="A61" s="436"/>
      <c r="B61" s="437"/>
      <c r="C61" s="437"/>
      <c r="D61" s="438"/>
      <c r="E61" s="86"/>
      <c r="F61" s="87"/>
      <c r="G61" s="89"/>
      <c r="H61" s="89"/>
      <c r="I61" s="90"/>
      <c r="J61" s="88"/>
      <c r="K61" s="89" t="s">
        <v>272</v>
      </c>
      <c r="L61" s="92"/>
      <c r="M61" s="89"/>
      <c r="N61" s="93"/>
      <c r="O61" s="94" t="s">
        <v>2</v>
      </c>
      <c r="P61" s="93"/>
      <c r="Q61" s="94" t="s">
        <v>271</v>
      </c>
      <c r="R61" s="94"/>
      <c r="S61" s="107"/>
    </row>
    <row r="62" spans="1:19" ht="24.75" hidden="1" customHeight="1" outlineLevel="1">
      <c r="A62" s="436"/>
      <c r="B62" s="437"/>
      <c r="C62" s="437"/>
      <c r="D62" s="438"/>
      <c r="E62" s="116" t="s">
        <v>273</v>
      </c>
      <c r="F62" s="117"/>
      <c r="G62" s="118"/>
      <c r="H62" s="95"/>
      <c r="I62" s="96" t="s">
        <v>274</v>
      </c>
      <c r="J62" s="97"/>
      <c r="K62" s="98"/>
      <c r="L62" s="99" t="s">
        <v>275</v>
      </c>
      <c r="M62" s="99"/>
      <c r="N62" s="100"/>
      <c r="O62" s="103" t="s">
        <v>261</v>
      </c>
      <c r="P62" s="104"/>
      <c r="Q62" s="105" t="s">
        <v>276</v>
      </c>
      <c r="R62" s="105"/>
      <c r="S62" s="101"/>
    </row>
    <row r="63" spans="1:19" ht="24.75" hidden="1" customHeight="1" outlineLevel="1">
      <c r="A63" s="436"/>
      <c r="B63" s="437"/>
      <c r="C63" s="437"/>
      <c r="D63" s="438"/>
      <c r="E63" s="456" t="s">
        <v>328</v>
      </c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7"/>
      <c r="S63" s="458"/>
    </row>
    <row r="64" spans="1:19" ht="24.75" hidden="1" customHeight="1" outlineLevel="1" thickBot="1">
      <c r="A64" s="462"/>
      <c r="B64" s="463"/>
      <c r="C64" s="463"/>
      <c r="D64" s="464"/>
      <c r="E64" s="459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1"/>
    </row>
    <row r="65" spans="1:19" ht="24.75" customHeight="1" collapsed="1" thickBot="1">
      <c r="A65" s="432" t="s">
        <v>281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</row>
    <row r="66" spans="1:19" ht="24.75" hidden="1" customHeight="1" outlineLevel="1">
      <c r="A66" s="433" t="s">
        <v>282</v>
      </c>
      <c r="B66" s="434"/>
      <c r="C66" s="434"/>
      <c r="D66" s="435"/>
      <c r="E66" s="122" t="s">
        <v>249</v>
      </c>
      <c r="F66" s="62"/>
      <c r="G66" s="62"/>
      <c r="H66" s="121" t="s">
        <v>250</v>
      </c>
      <c r="I66" s="120"/>
      <c r="J66" s="62"/>
      <c r="K66" s="121" t="s">
        <v>251</v>
      </c>
      <c r="L66" s="62"/>
      <c r="M66" s="62"/>
      <c r="N66" s="102"/>
      <c r="O66" s="84" t="s">
        <v>252</v>
      </c>
      <c r="P66" s="439"/>
      <c r="Q66" s="439"/>
      <c r="R66" s="439"/>
      <c r="S66" s="85" t="s">
        <v>253</v>
      </c>
    </row>
    <row r="67" spans="1:19" ht="24.75" hidden="1" customHeight="1" outlineLevel="1">
      <c r="A67" s="436"/>
      <c r="B67" s="437"/>
      <c r="C67" s="437"/>
      <c r="D67" s="438"/>
      <c r="E67" s="440" t="s">
        <v>254</v>
      </c>
      <c r="F67" s="441"/>
      <c r="G67" s="442"/>
      <c r="H67" s="442"/>
      <c r="I67" s="442"/>
      <c r="J67" s="442"/>
      <c r="K67" s="442"/>
      <c r="L67" s="442"/>
      <c r="M67" s="442"/>
      <c r="N67" s="442"/>
      <c r="O67" s="443" t="s">
        <v>255</v>
      </c>
      <c r="P67" s="443"/>
      <c r="Q67" s="443"/>
      <c r="R67" s="443"/>
      <c r="S67" s="444"/>
    </row>
    <row r="68" spans="1:19" ht="24.75" hidden="1" customHeight="1" outlineLevel="1">
      <c r="A68" s="436"/>
      <c r="B68" s="437"/>
      <c r="C68" s="437"/>
      <c r="D68" s="438"/>
      <c r="E68" s="440" t="s">
        <v>256</v>
      </c>
      <c r="F68" s="441"/>
      <c r="G68" s="442"/>
      <c r="H68" s="442"/>
      <c r="I68" s="442"/>
      <c r="J68" s="442"/>
      <c r="K68" s="442"/>
      <c r="L68" s="442"/>
      <c r="M68" s="442"/>
      <c r="N68" s="442"/>
      <c r="O68" s="443" t="s">
        <v>257</v>
      </c>
      <c r="P68" s="443"/>
      <c r="Q68" s="443"/>
      <c r="R68" s="443"/>
      <c r="S68" s="444"/>
    </row>
    <row r="69" spans="1:19" ht="24.75" hidden="1" customHeight="1" outlineLevel="1">
      <c r="A69" s="436"/>
      <c r="B69" s="437"/>
      <c r="C69" s="437"/>
      <c r="D69" s="438"/>
      <c r="E69" s="440" t="s">
        <v>258</v>
      </c>
      <c r="F69" s="441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6"/>
    </row>
    <row r="70" spans="1:19" ht="24.75" hidden="1" customHeight="1" outlineLevel="1">
      <c r="A70" s="436"/>
      <c r="B70" s="437"/>
      <c r="C70" s="437"/>
      <c r="D70" s="438"/>
      <c r="E70" s="440" t="s">
        <v>259</v>
      </c>
      <c r="F70" s="441"/>
      <c r="G70" s="441"/>
      <c r="H70" s="441"/>
      <c r="I70" s="447"/>
      <c r="J70" s="447"/>
      <c r="K70" s="447"/>
      <c r="L70" s="447"/>
      <c r="M70" s="447"/>
      <c r="N70" s="63" t="s">
        <v>28</v>
      </c>
      <c r="O70" s="442"/>
      <c r="P70" s="442"/>
      <c r="Q70" s="442"/>
      <c r="R70" s="442"/>
      <c r="S70" s="448"/>
    </row>
    <row r="71" spans="1:19" ht="24.75" hidden="1" customHeight="1" outlineLevel="1">
      <c r="A71" s="436"/>
      <c r="B71" s="437"/>
      <c r="C71" s="437"/>
      <c r="D71" s="438"/>
      <c r="E71" s="449" t="s">
        <v>260</v>
      </c>
      <c r="F71" s="450"/>
      <c r="G71" s="21"/>
      <c r="H71" s="238" t="s">
        <v>2</v>
      </c>
      <c r="I71" s="64"/>
      <c r="J71" s="238" t="s">
        <v>3</v>
      </c>
      <c r="K71" s="64"/>
      <c r="L71" s="238" t="s">
        <v>4</v>
      </c>
      <c r="M71" s="65" t="s">
        <v>247</v>
      </c>
      <c r="N71" s="22"/>
      <c r="O71" s="23" t="s">
        <v>2</v>
      </c>
      <c r="P71" s="24"/>
      <c r="Q71" s="238" t="s">
        <v>3</v>
      </c>
      <c r="R71" s="24"/>
      <c r="S71" s="30" t="s">
        <v>4</v>
      </c>
    </row>
    <row r="72" spans="1:19" ht="24.75" hidden="1" customHeight="1" outlineLevel="1">
      <c r="A72" s="436"/>
      <c r="B72" s="437"/>
      <c r="C72" s="437"/>
      <c r="D72" s="438"/>
      <c r="E72" s="25"/>
      <c r="F72" s="26" t="s">
        <v>261</v>
      </c>
      <c r="G72" s="22"/>
      <c r="H72" s="237" t="s">
        <v>2</v>
      </c>
      <c r="I72" s="22"/>
      <c r="J72" s="28" t="s">
        <v>262</v>
      </c>
      <c r="K72" s="23" t="s">
        <v>253</v>
      </c>
      <c r="L72" s="56"/>
      <c r="M72" s="23"/>
      <c r="N72" s="27"/>
      <c r="O72" s="27"/>
      <c r="P72" s="27"/>
      <c r="Q72" s="29"/>
      <c r="R72" s="27"/>
      <c r="S72" s="30"/>
    </row>
    <row r="73" spans="1:19" ht="24.75" hidden="1" customHeight="1" outlineLevel="1">
      <c r="A73" s="436"/>
      <c r="B73" s="437"/>
      <c r="C73" s="437"/>
      <c r="D73" s="438"/>
      <c r="E73" s="451" t="s">
        <v>263</v>
      </c>
      <c r="F73" s="452"/>
      <c r="G73" s="452"/>
      <c r="H73" s="123"/>
      <c r="I73" s="123"/>
      <c r="J73" s="123"/>
      <c r="K73" s="124" t="s">
        <v>264</v>
      </c>
      <c r="L73" s="453" t="s">
        <v>265</v>
      </c>
      <c r="M73" s="453"/>
      <c r="N73" s="125"/>
      <c r="O73" s="245" t="s">
        <v>266</v>
      </c>
      <c r="P73" s="454"/>
      <c r="Q73" s="454"/>
      <c r="R73" s="454"/>
      <c r="S73" s="132" t="s">
        <v>267</v>
      </c>
    </row>
    <row r="74" spans="1:19" ht="24.75" hidden="1" customHeight="1" outlineLevel="1">
      <c r="A74" s="436"/>
      <c r="B74" s="437"/>
      <c r="C74" s="437"/>
      <c r="D74" s="438"/>
      <c r="E74" s="451" t="s">
        <v>326</v>
      </c>
      <c r="F74" s="455"/>
      <c r="G74" s="455"/>
      <c r="H74" s="455"/>
      <c r="I74" s="246"/>
      <c r="J74" s="246"/>
      <c r="K74" s="247" t="s">
        <v>327</v>
      </c>
      <c r="L74" s="248"/>
      <c r="M74" s="248"/>
      <c r="N74" s="28"/>
      <c r="O74" s="249"/>
      <c r="P74" s="250"/>
      <c r="Q74" s="250"/>
      <c r="R74" s="250"/>
      <c r="S74" s="251"/>
    </row>
    <row r="75" spans="1:19" ht="24.75" hidden="1" customHeight="1" outlineLevel="1">
      <c r="A75" s="436"/>
      <c r="B75" s="437"/>
      <c r="C75" s="437"/>
      <c r="D75" s="438"/>
      <c r="E75" s="86" t="s">
        <v>268</v>
      </c>
      <c r="F75" s="87"/>
      <c r="G75" s="88"/>
      <c r="H75" s="89" t="s">
        <v>269</v>
      </c>
      <c r="I75" s="90"/>
      <c r="J75" s="91"/>
      <c r="K75" s="90" t="s">
        <v>270</v>
      </c>
      <c r="L75" s="89"/>
      <c r="M75" s="94"/>
      <c r="N75" s="93"/>
      <c r="O75" s="94" t="s">
        <v>2</v>
      </c>
      <c r="P75" s="93"/>
      <c r="Q75" s="94" t="s">
        <v>271</v>
      </c>
      <c r="R75" s="94"/>
      <c r="S75" s="107"/>
    </row>
    <row r="76" spans="1:19" ht="24.75" hidden="1" customHeight="1" outlineLevel="1">
      <c r="A76" s="436"/>
      <c r="B76" s="437"/>
      <c r="C76" s="437"/>
      <c r="D76" s="438"/>
      <c r="E76" s="86"/>
      <c r="F76" s="87"/>
      <c r="G76" s="89"/>
      <c r="H76" s="89"/>
      <c r="I76" s="90"/>
      <c r="J76" s="88"/>
      <c r="K76" s="89" t="s">
        <v>272</v>
      </c>
      <c r="L76" s="92"/>
      <c r="M76" s="89"/>
      <c r="N76" s="93"/>
      <c r="O76" s="94" t="s">
        <v>2</v>
      </c>
      <c r="P76" s="93"/>
      <c r="Q76" s="94" t="s">
        <v>271</v>
      </c>
      <c r="R76" s="94"/>
      <c r="S76" s="107"/>
    </row>
    <row r="77" spans="1:19" ht="24.75" hidden="1" customHeight="1" outlineLevel="1">
      <c r="A77" s="436"/>
      <c r="B77" s="437"/>
      <c r="C77" s="437"/>
      <c r="D77" s="438"/>
      <c r="E77" s="116" t="s">
        <v>273</v>
      </c>
      <c r="F77" s="117"/>
      <c r="G77" s="118"/>
      <c r="H77" s="95"/>
      <c r="I77" s="96" t="s">
        <v>274</v>
      </c>
      <c r="J77" s="97"/>
      <c r="K77" s="98"/>
      <c r="L77" s="99" t="s">
        <v>275</v>
      </c>
      <c r="M77" s="99"/>
      <c r="N77" s="100"/>
      <c r="O77" s="103" t="s">
        <v>261</v>
      </c>
      <c r="P77" s="104"/>
      <c r="Q77" s="105" t="s">
        <v>276</v>
      </c>
      <c r="R77" s="105"/>
      <c r="S77" s="101"/>
    </row>
    <row r="78" spans="1:19" ht="24.75" hidden="1" customHeight="1" outlineLevel="1">
      <c r="A78" s="436"/>
      <c r="B78" s="437"/>
      <c r="C78" s="437"/>
      <c r="D78" s="438"/>
      <c r="E78" s="456" t="s">
        <v>328</v>
      </c>
      <c r="F78" s="457"/>
      <c r="G78" s="457"/>
      <c r="H78" s="457"/>
      <c r="I78" s="457"/>
      <c r="J78" s="457"/>
      <c r="K78" s="457"/>
      <c r="L78" s="457"/>
      <c r="M78" s="457"/>
      <c r="N78" s="457"/>
      <c r="O78" s="457"/>
      <c r="P78" s="457"/>
      <c r="Q78" s="457"/>
      <c r="R78" s="457"/>
      <c r="S78" s="458"/>
    </row>
    <row r="79" spans="1:19" ht="24.75" hidden="1" customHeight="1" outlineLevel="1" thickBot="1">
      <c r="A79" s="462"/>
      <c r="B79" s="463"/>
      <c r="C79" s="463"/>
      <c r="D79" s="464"/>
      <c r="E79" s="459"/>
      <c r="F79" s="460"/>
      <c r="G79" s="460"/>
      <c r="H79" s="460"/>
      <c r="I79" s="460"/>
      <c r="J79" s="460"/>
      <c r="K79" s="460"/>
      <c r="L79" s="460"/>
      <c r="M79" s="460"/>
      <c r="N79" s="460"/>
      <c r="O79" s="460"/>
      <c r="P79" s="460"/>
      <c r="Q79" s="460"/>
      <c r="R79" s="460"/>
      <c r="S79" s="461"/>
    </row>
    <row r="80" spans="1:19" ht="24.75" customHeight="1" collapsed="1" thickBot="1">
      <c r="A80" s="432" t="s">
        <v>283</v>
      </c>
      <c r="B80" s="432"/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432"/>
    </row>
    <row r="81" spans="1:23" ht="24.75" hidden="1" customHeight="1" outlineLevel="1">
      <c r="A81" s="433" t="s">
        <v>284</v>
      </c>
      <c r="B81" s="434"/>
      <c r="C81" s="434"/>
      <c r="D81" s="435"/>
      <c r="E81" s="122" t="s">
        <v>249</v>
      </c>
      <c r="F81" s="62"/>
      <c r="G81" s="62"/>
      <c r="H81" s="121" t="s">
        <v>250</v>
      </c>
      <c r="I81" s="120"/>
      <c r="J81" s="62"/>
      <c r="K81" s="121" t="s">
        <v>251</v>
      </c>
      <c r="L81" s="62"/>
      <c r="M81" s="62"/>
      <c r="N81" s="102"/>
      <c r="O81" s="84" t="s">
        <v>252</v>
      </c>
      <c r="P81" s="439"/>
      <c r="Q81" s="439"/>
      <c r="R81" s="439"/>
      <c r="S81" s="85" t="s">
        <v>253</v>
      </c>
    </row>
    <row r="82" spans="1:23" ht="24.75" hidden="1" customHeight="1" outlineLevel="1">
      <c r="A82" s="436"/>
      <c r="B82" s="437"/>
      <c r="C82" s="437"/>
      <c r="D82" s="438"/>
      <c r="E82" s="440" t="s">
        <v>254</v>
      </c>
      <c r="F82" s="441"/>
      <c r="G82" s="442"/>
      <c r="H82" s="442"/>
      <c r="I82" s="442"/>
      <c r="J82" s="442"/>
      <c r="K82" s="442"/>
      <c r="L82" s="442"/>
      <c r="M82" s="442"/>
      <c r="N82" s="442"/>
      <c r="O82" s="443" t="s">
        <v>255</v>
      </c>
      <c r="P82" s="443"/>
      <c r="Q82" s="443"/>
      <c r="R82" s="443"/>
      <c r="S82" s="444"/>
    </row>
    <row r="83" spans="1:23" ht="24.75" hidden="1" customHeight="1" outlineLevel="1">
      <c r="A83" s="436"/>
      <c r="B83" s="437"/>
      <c r="C83" s="437"/>
      <c r="D83" s="438"/>
      <c r="E83" s="440" t="s">
        <v>256</v>
      </c>
      <c r="F83" s="441"/>
      <c r="G83" s="442"/>
      <c r="H83" s="442"/>
      <c r="I83" s="442"/>
      <c r="J83" s="442"/>
      <c r="K83" s="442"/>
      <c r="L83" s="442"/>
      <c r="M83" s="442"/>
      <c r="N83" s="442"/>
      <c r="O83" s="443" t="s">
        <v>257</v>
      </c>
      <c r="P83" s="443"/>
      <c r="Q83" s="443"/>
      <c r="R83" s="443"/>
      <c r="S83" s="444"/>
    </row>
    <row r="84" spans="1:23" ht="24.75" hidden="1" customHeight="1" outlineLevel="1">
      <c r="A84" s="436"/>
      <c r="B84" s="437"/>
      <c r="C84" s="437"/>
      <c r="D84" s="438"/>
      <c r="E84" s="440" t="s">
        <v>258</v>
      </c>
      <c r="F84" s="441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6"/>
    </row>
    <row r="85" spans="1:23" ht="24.75" hidden="1" customHeight="1" outlineLevel="1">
      <c r="A85" s="436"/>
      <c r="B85" s="437"/>
      <c r="C85" s="437"/>
      <c r="D85" s="438"/>
      <c r="E85" s="440" t="s">
        <v>259</v>
      </c>
      <c r="F85" s="441"/>
      <c r="G85" s="441"/>
      <c r="H85" s="441"/>
      <c r="I85" s="447"/>
      <c r="J85" s="447"/>
      <c r="K85" s="447"/>
      <c r="L85" s="447"/>
      <c r="M85" s="447"/>
      <c r="N85" s="63" t="s">
        <v>28</v>
      </c>
      <c r="O85" s="442"/>
      <c r="P85" s="442"/>
      <c r="Q85" s="442"/>
      <c r="R85" s="442"/>
      <c r="S85" s="448"/>
    </row>
    <row r="86" spans="1:23" ht="24.75" hidden="1" customHeight="1" outlineLevel="1">
      <c r="A86" s="436"/>
      <c r="B86" s="437"/>
      <c r="C86" s="437"/>
      <c r="D86" s="438"/>
      <c r="E86" s="449" t="s">
        <v>260</v>
      </c>
      <c r="F86" s="450"/>
      <c r="G86" s="21"/>
      <c r="H86" s="238" t="s">
        <v>2</v>
      </c>
      <c r="I86" s="64"/>
      <c r="J86" s="238" t="s">
        <v>3</v>
      </c>
      <c r="K86" s="64"/>
      <c r="L86" s="238" t="s">
        <v>4</v>
      </c>
      <c r="M86" s="65" t="s">
        <v>247</v>
      </c>
      <c r="N86" s="22"/>
      <c r="O86" s="23" t="s">
        <v>2</v>
      </c>
      <c r="P86" s="24"/>
      <c r="Q86" s="238" t="s">
        <v>3</v>
      </c>
      <c r="R86" s="24"/>
      <c r="S86" s="30" t="s">
        <v>4</v>
      </c>
    </row>
    <row r="87" spans="1:23" ht="24.75" hidden="1" customHeight="1" outlineLevel="1">
      <c r="A87" s="436"/>
      <c r="B87" s="437"/>
      <c r="C87" s="437"/>
      <c r="D87" s="438"/>
      <c r="E87" s="25"/>
      <c r="F87" s="26" t="s">
        <v>261</v>
      </c>
      <c r="G87" s="22"/>
      <c r="H87" s="237" t="s">
        <v>2</v>
      </c>
      <c r="I87" s="22"/>
      <c r="J87" s="28" t="s">
        <v>262</v>
      </c>
      <c r="K87" s="23" t="s">
        <v>253</v>
      </c>
      <c r="L87" s="56"/>
      <c r="M87" s="23"/>
      <c r="N87" s="27"/>
      <c r="O87" s="27"/>
      <c r="P87" s="27"/>
      <c r="Q87" s="29"/>
      <c r="R87" s="27"/>
      <c r="S87" s="30"/>
    </row>
    <row r="88" spans="1:23" ht="24.75" hidden="1" customHeight="1" outlineLevel="1">
      <c r="A88" s="436"/>
      <c r="B88" s="437"/>
      <c r="C88" s="437"/>
      <c r="D88" s="438"/>
      <c r="E88" s="451" t="s">
        <v>263</v>
      </c>
      <c r="F88" s="452"/>
      <c r="G88" s="452"/>
      <c r="H88" s="123"/>
      <c r="I88" s="123"/>
      <c r="J88" s="123"/>
      <c r="K88" s="124" t="s">
        <v>264</v>
      </c>
      <c r="L88" s="453" t="s">
        <v>265</v>
      </c>
      <c r="M88" s="453"/>
      <c r="N88" s="125"/>
      <c r="O88" s="245" t="s">
        <v>266</v>
      </c>
      <c r="P88" s="454"/>
      <c r="Q88" s="454"/>
      <c r="R88" s="454"/>
      <c r="S88" s="132" t="s">
        <v>267</v>
      </c>
    </row>
    <row r="89" spans="1:23" ht="24.75" hidden="1" customHeight="1" outlineLevel="1">
      <c r="A89" s="436"/>
      <c r="B89" s="437"/>
      <c r="C89" s="437"/>
      <c r="D89" s="438"/>
      <c r="E89" s="451" t="s">
        <v>326</v>
      </c>
      <c r="F89" s="455"/>
      <c r="G89" s="455"/>
      <c r="H89" s="455"/>
      <c r="I89" s="246"/>
      <c r="J89" s="246"/>
      <c r="K89" s="247" t="s">
        <v>327</v>
      </c>
      <c r="L89" s="248"/>
      <c r="M89" s="248"/>
      <c r="N89" s="28"/>
      <c r="O89" s="249"/>
      <c r="P89" s="250"/>
      <c r="Q89" s="250"/>
      <c r="R89" s="250"/>
      <c r="S89" s="251"/>
    </row>
    <row r="90" spans="1:23" ht="24.75" hidden="1" customHeight="1" outlineLevel="1">
      <c r="A90" s="436"/>
      <c r="B90" s="437"/>
      <c r="C90" s="437"/>
      <c r="D90" s="438"/>
      <c r="E90" s="86" t="s">
        <v>268</v>
      </c>
      <c r="F90" s="87"/>
      <c r="G90" s="88"/>
      <c r="H90" s="89" t="s">
        <v>269</v>
      </c>
      <c r="I90" s="90"/>
      <c r="J90" s="91"/>
      <c r="K90" s="90" t="s">
        <v>270</v>
      </c>
      <c r="L90" s="89"/>
      <c r="M90" s="94"/>
      <c r="N90" s="93"/>
      <c r="O90" s="94" t="s">
        <v>2</v>
      </c>
      <c r="P90" s="93"/>
      <c r="Q90" s="94" t="s">
        <v>271</v>
      </c>
      <c r="R90" s="94"/>
      <c r="S90" s="107"/>
    </row>
    <row r="91" spans="1:23" ht="24.75" hidden="1" customHeight="1" outlineLevel="1">
      <c r="A91" s="436"/>
      <c r="B91" s="437"/>
      <c r="C91" s="437"/>
      <c r="D91" s="438"/>
      <c r="E91" s="86"/>
      <c r="F91" s="87"/>
      <c r="G91" s="89"/>
      <c r="H91" s="89"/>
      <c r="I91" s="90"/>
      <c r="J91" s="88"/>
      <c r="K91" s="89" t="s">
        <v>272</v>
      </c>
      <c r="L91" s="92"/>
      <c r="M91" s="89"/>
      <c r="N91" s="93"/>
      <c r="O91" s="94" t="s">
        <v>2</v>
      </c>
      <c r="P91" s="93"/>
      <c r="Q91" s="94" t="s">
        <v>271</v>
      </c>
      <c r="R91" s="94"/>
      <c r="S91" s="107"/>
    </row>
    <row r="92" spans="1:23" ht="24.75" hidden="1" customHeight="1" outlineLevel="1">
      <c r="A92" s="436"/>
      <c r="B92" s="437"/>
      <c r="C92" s="437"/>
      <c r="D92" s="438"/>
      <c r="E92" s="116" t="s">
        <v>273</v>
      </c>
      <c r="F92" s="117"/>
      <c r="G92" s="118"/>
      <c r="H92" s="95"/>
      <c r="I92" s="96" t="s">
        <v>274</v>
      </c>
      <c r="J92" s="97"/>
      <c r="K92" s="98"/>
      <c r="L92" s="99" t="s">
        <v>275</v>
      </c>
      <c r="M92" s="99"/>
      <c r="N92" s="100"/>
      <c r="O92" s="103" t="s">
        <v>261</v>
      </c>
      <c r="P92" s="104"/>
      <c r="Q92" s="105" t="s">
        <v>276</v>
      </c>
      <c r="R92" s="105"/>
      <c r="S92" s="101"/>
    </row>
    <row r="93" spans="1:23" ht="24.75" hidden="1" customHeight="1" outlineLevel="1">
      <c r="A93" s="436"/>
      <c r="B93" s="437"/>
      <c r="C93" s="437"/>
      <c r="D93" s="438"/>
      <c r="E93" s="456" t="s">
        <v>328</v>
      </c>
      <c r="F93" s="457"/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57"/>
      <c r="R93" s="457"/>
      <c r="S93" s="458"/>
    </row>
    <row r="94" spans="1:23" ht="24.75" hidden="1" customHeight="1" outlineLevel="1" thickBot="1">
      <c r="A94" s="436"/>
      <c r="B94" s="437"/>
      <c r="C94" s="437"/>
      <c r="D94" s="438"/>
      <c r="E94" s="459"/>
      <c r="F94" s="460"/>
      <c r="G94" s="460"/>
      <c r="H94" s="460"/>
      <c r="I94" s="460"/>
      <c r="J94" s="460"/>
      <c r="K94" s="460"/>
      <c r="L94" s="460"/>
      <c r="M94" s="460"/>
      <c r="N94" s="460"/>
      <c r="O94" s="460"/>
      <c r="P94" s="460"/>
      <c r="Q94" s="460"/>
      <c r="R94" s="460"/>
      <c r="S94" s="461"/>
    </row>
    <row r="95" spans="1:23" s="253" customFormat="1" ht="24.75" customHeight="1" collapsed="1" thickTop="1" thickBot="1">
      <c r="A95" s="424" t="s">
        <v>285</v>
      </c>
      <c r="B95" s="425"/>
      <c r="C95" s="425"/>
      <c r="D95" s="426"/>
      <c r="E95" s="427"/>
      <c r="F95" s="428"/>
      <c r="G95" s="429">
        <f>P28+P43+P58+P73+P88</f>
        <v>0</v>
      </c>
      <c r="H95" s="429"/>
      <c r="I95" s="429"/>
      <c r="J95" s="31" t="s">
        <v>156</v>
      </c>
      <c r="K95" s="31"/>
      <c r="L95" s="31"/>
      <c r="M95" s="32"/>
      <c r="N95" s="236"/>
      <c r="O95" s="236"/>
      <c r="P95" s="236"/>
      <c r="Q95" s="66"/>
      <c r="R95" s="430"/>
      <c r="S95" s="431"/>
      <c r="T95" s="252"/>
      <c r="U95" s="252"/>
      <c r="V95" s="252"/>
      <c r="W95" s="252"/>
    </row>
    <row r="96" spans="1:23" s="42" customFormat="1" ht="25" customHeight="1" thickBot="1">
      <c r="A96" s="241">
        <v>2025</v>
      </c>
      <c r="B96" s="470" t="s">
        <v>286</v>
      </c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1"/>
      <c r="U96" s="41"/>
      <c r="V96" s="41"/>
    </row>
    <row r="97" spans="1:22" s="42" customFormat="1" ht="25" customHeight="1">
      <c r="A97" s="242">
        <f>A96</f>
        <v>2025</v>
      </c>
      <c r="B97" s="486" t="s">
        <v>287</v>
      </c>
      <c r="C97" s="486"/>
      <c r="D97" s="487"/>
      <c r="E97" s="489" t="str">
        <f>IF(T97+1=1,"",T97+1)</f>
        <v/>
      </c>
      <c r="F97" s="490"/>
      <c r="G97" s="43" t="s">
        <v>288</v>
      </c>
      <c r="H97" s="43"/>
      <c r="I97" s="139" t="s">
        <v>289</v>
      </c>
      <c r="J97" s="44"/>
      <c r="K97" s="44"/>
      <c r="L97" s="44"/>
      <c r="M97" s="44"/>
      <c r="N97" s="44"/>
      <c r="O97" s="44"/>
      <c r="P97" s="44"/>
      <c r="Q97" s="44"/>
      <c r="R97" s="44"/>
      <c r="S97" s="45"/>
      <c r="T97" s="41">
        <f>DATEDIF('Affiliate Professor'!E29,'Affiliate Professor'!I29,"M")</f>
        <v>0</v>
      </c>
      <c r="U97" s="41"/>
      <c r="V97" s="41"/>
    </row>
    <row r="98" spans="1:22" s="42" customFormat="1" ht="25" customHeight="1">
      <c r="A98" s="480" t="s">
        <v>290</v>
      </c>
      <c r="B98" s="481"/>
      <c r="C98" s="481"/>
      <c r="D98" s="482"/>
      <c r="E98" s="67" t="s">
        <v>291</v>
      </c>
      <c r="F98" s="488" t="e">
        <f>F100</f>
        <v>#N/A</v>
      </c>
      <c r="G98" s="488">
        <v>0</v>
      </c>
      <c r="H98" s="488">
        <v>0</v>
      </c>
      <c r="I98" s="347" t="s">
        <v>292</v>
      </c>
      <c r="J98" s="347"/>
      <c r="K98" s="469" t="s">
        <v>293</v>
      </c>
      <c r="L98" s="469"/>
      <c r="M98" s="469"/>
      <c r="N98" s="469"/>
      <c r="O98" s="469"/>
      <c r="P98" s="469"/>
      <c r="Q98" s="469"/>
      <c r="R98" s="106">
        <f>'Affiliate Professor'!K36</f>
        <v>0</v>
      </c>
      <c r="S98" s="46"/>
    </row>
    <row r="99" spans="1:22" s="42" customFormat="1" ht="25" customHeight="1">
      <c r="A99" s="480"/>
      <c r="B99" s="481"/>
      <c r="C99" s="481"/>
      <c r="D99" s="482"/>
      <c r="E99" s="68" t="s">
        <v>294</v>
      </c>
      <c r="F99" s="488" t="e">
        <f>'Affiliate Professor'!Q36</f>
        <v>#N/A</v>
      </c>
      <c r="G99" s="488">
        <v>0</v>
      </c>
      <c r="H99" s="488">
        <v>0</v>
      </c>
      <c r="I99" s="140" t="s">
        <v>295</v>
      </c>
      <c r="J99" s="135"/>
      <c r="K99" s="57"/>
      <c r="L99" s="57"/>
      <c r="M99" s="57"/>
      <c r="N99" s="57"/>
      <c r="O99" s="57"/>
      <c r="P99" s="57"/>
      <c r="Q99" s="57"/>
      <c r="R99" s="47"/>
      <c r="S99" s="48"/>
    </row>
    <row r="100" spans="1:22" s="42" customFormat="1" ht="25" customHeight="1">
      <c r="A100" s="483"/>
      <c r="B100" s="484"/>
      <c r="C100" s="484"/>
      <c r="D100" s="485"/>
      <c r="E100" s="59" t="s">
        <v>296</v>
      </c>
      <c r="F100" s="479" t="e">
        <f>F99*E97</f>
        <v>#N/A</v>
      </c>
      <c r="G100" s="479"/>
      <c r="H100" s="479"/>
      <c r="I100" s="69" t="s">
        <v>297</v>
      </c>
      <c r="J100" s="70"/>
      <c r="K100" s="70"/>
      <c r="L100" s="70"/>
      <c r="M100" s="70"/>
      <c r="N100" s="70"/>
      <c r="O100" s="70"/>
      <c r="P100" s="70"/>
      <c r="Q100" s="70"/>
      <c r="R100" s="70"/>
      <c r="S100" s="60"/>
    </row>
    <row r="101" spans="1:22" s="42" customFormat="1" ht="24.75" customHeight="1">
      <c r="A101" s="476" t="s">
        <v>298</v>
      </c>
      <c r="B101" s="477"/>
      <c r="C101" s="477"/>
      <c r="D101" s="478"/>
      <c r="E101" s="71"/>
      <c r="F101" s="479" t="e">
        <f>F100*2.17/1000</f>
        <v>#N/A</v>
      </c>
      <c r="G101" s="479"/>
      <c r="H101" s="479"/>
      <c r="I101" s="119" t="s">
        <v>295</v>
      </c>
      <c r="J101" s="138" t="s">
        <v>336</v>
      </c>
      <c r="K101" s="133"/>
      <c r="L101" s="133"/>
      <c r="M101" s="133"/>
      <c r="N101" s="133"/>
      <c r="O101" s="133"/>
      <c r="P101" s="133"/>
      <c r="Q101" s="133"/>
      <c r="R101" s="133"/>
      <c r="S101" s="134"/>
    </row>
    <row r="102" spans="1:22" s="42" customFormat="1" ht="24.75" customHeight="1" thickBot="1">
      <c r="A102" s="471" t="s">
        <v>299</v>
      </c>
      <c r="B102" s="472"/>
      <c r="C102" s="472"/>
      <c r="D102" s="473"/>
      <c r="E102" s="49"/>
      <c r="F102" s="474" t="e">
        <f>SUM(F100:H101)</f>
        <v>#N/A</v>
      </c>
      <c r="G102" s="475"/>
      <c r="H102" s="475"/>
      <c r="I102" s="72" t="s">
        <v>295</v>
      </c>
      <c r="J102" s="73"/>
      <c r="K102" s="73"/>
      <c r="L102" s="73"/>
      <c r="M102" s="73"/>
      <c r="N102" s="73"/>
      <c r="O102" s="73"/>
      <c r="P102" s="73"/>
      <c r="Q102" s="73"/>
      <c r="R102" s="73"/>
      <c r="S102" s="74"/>
    </row>
    <row r="103" spans="1:22" s="42" customFormat="1" ht="18.75" customHeight="1">
      <c r="A103" s="243" t="s">
        <v>333</v>
      </c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4"/>
      <c r="R103" s="243"/>
      <c r="S103" s="239" t="str">
        <f>'Affiliate Professor'!S60</f>
        <v>研究部　2024.10</v>
      </c>
    </row>
  </sheetData>
  <sheetProtection selectLockedCells="1"/>
  <mergeCells count="150">
    <mergeCell ref="A1:S1"/>
    <mergeCell ref="A2:L2"/>
    <mergeCell ref="A13:D13"/>
    <mergeCell ref="E13:S13"/>
    <mergeCell ref="A14:D15"/>
    <mergeCell ref="E14:G14"/>
    <mergeCell ref="H14:S14"/>
    <mergeCell ref="E15:G15"/>
    <mergeCell ref="H15:S15"/>
    <mergeCell ref="A10:D11"/>
    <mergeCell ref="E10:I10"/>
    <mergeCell ref="J10:N10"/>
    <mergeCell ref="O10:S10"/>
    <mergeCell ref="E11:I11"/>
    <mergeCell ref="J11:N11"/>
    <mergeCell ref="O11:S11"/>
    <mergeCell ref="E12:I12"/>
    <mergeCell ref="J12:N12"/>
    <mergeCell ref="O12:S12"/>
    <mergeCell ref="A9:S9"/>
    <mergeCell ref="A3:J3"/>
    <mergeCell ref="J4:O4"/>
    <mergeCell ref="Q4:S4"/>
    <mergeCell ref="J5:S5"/>
    <mergeCell ref="A16:D16"/>
    <mergeCell ref="K16:L16"/>
    <mergeCell ref="M16:S16"/>
    <mergeCell ref="E18:G18"/>
    <mergeCell ref="I18:K18"/>
    <mergeCell ref="K98:Q98"/>
    <mergeCell ref="B96:S96"/>
    <mergeCell ref="A102:D102"/>
    <mergeCell ref="F102:H102"/>
    <mergeCell ref="A101:D101"/>
    <mergeCell ref="F101:H101"/>
    <mergeCell ref="A98:D100"/>
    <mergeCell ref="F100:H100"/>
    <mergeCell ref="B97:D97"/>
    <mergeCell ref="F99:H99"/>
    <mergeCell ref="E97:F97"/>
    <mergeCell ref="F98:H98"/>
    <mergeCell ref="I98:J98"/>
    <mergeCell ref="A17:D17"/>
    <mergeCell ref="A18:D18"/>
    <mergeCell ref="Q18:S18"/>
    <mergeCell ref="L18:P18"/>
    <mergeCell ref="A20:S20"/>
    <mergeCell ref="A21:D34"/>
    <mergeCell ref="P21:R21"/>
    <mergeCell ref="E22:F22"/>
    <mergeCell ref="G22:N22"/>
    <mergeCell ref="O22:S22"/>
    <mergeCell ref="E23:F23"/>
    <mergeCell ref="G23:N23"/>
    <mergeCell ref="O23:S23"/>
    <mergeCell ref="E24:F24"/>
    <mergeCell ref="G24:S24"/>
    <mergeCell ref="E25:H25"/>
    <mergeCell ref="I25:M25"/>
    <mergeCell ref="O25:S25"/>
    <mergeCell ref="E26:F26"/>
    <mergeCell ref="E28:G28"/>
    <mergeCell ref="L28:M28"/>
    <mergeCell ref="P28:R28"/>
    <mergeCell ref="E29:H29"/>
    <mergeCell ref="E33:S34"/>
    <mergeCell ref="A35:S35"/>
    <mergeCell ref="A36:D49"/>
    <mergeCell ref="P36:R36"/>
    <mergeCell ref="E37:F37"/>
    <mergeCell ref="G37:N37"/>
    <mergeCell ref="O37:S37"/>
    <mergeCell ref="E38:F38"/>
    <mergeCell ref="G38:N38"/>
    <mergeCell ref="O38:S38"/>
    <mergeCell ref="E39:F39"/>
    <mergeCell ref="G39:S39"/>
    <mergeCell ref="E40:H40"/>
    <mergeCell ref="I40:M40"/>
    <mergeCell ref="O40:S40"/>
    <mergeCell ref="E41:F41"/>
    <mergeCell ref="E43:G43"/>
    <mergeCell ref="L43:M43"/>
    <mergeCell ref="P43:R43"/>
    <mergeCell ref="E44:H44"/>
    <mergeCell ref="E48:S49"/>
    <mergeCell ref="A50:S50"/>
    <mergeCell ref="A51:D64"/>
    <mergeCell ref="P51:R51"/>
    <mergeCell ref="E52:F52"/>
    <mergeCell ref="G52:N52"/>
    <mergeCell ref="O52:S52"/>
    <mergeCell ref="E53:F53"/>
    <mergeCell ref="G53:N53"/>
    <mergeCell ref="O53:S53"/>
    <mergeCell ref="E54:F54"/>
    <mergeCell ref="G54:S54"/>
    <mergeCell ref="E55:H55"/>
    <mergeCell ref="I55:M55"/>
    <mergeCell ref="O55:S55"/>
    <mergeCell ref="E56:F56"/>
    <mergeCell ref="E58:G58"/>
    <mergeCell ref="L58:M58"/>
    <mergeCell ref="P58:R58"/>
    <mergeCell ref="E59:H59"/>
    <mergeCell ref="E63:S64"/>
    <mergeCell ref="A65:S65"/>
    <mergeCell ref="A66:D79"/>
    <mergeCell ref="P66:R66"/>
    <mergeCell ref="E67:F67"/>
    <mergeCell ref="G67:N67"/>
    <mergeCell ref="O67:S67"/>
    <mergeCell ref="E68:F68"/>
    <mergeCell ref="G68:N68"/>
    <mergeCell ref="O68:S68"/>
    <mergeCell ref="E69:F69"/>
    <mergeCell ref="G69:S69"/>
    <mergeCell ref="E70:H70"/>
    <mergeCell ref="I70:M70"/>
    <mergeCell ref="O70:S70"/>
    <mergeCell ref="E71:F71"/>
    <mergeCell ref="E73:G73"/>
    <mergeCell ref="L73:M73"/>
    <mergeCell ref="P73:R73"/>
    <mergeCell ref="E74:H74"/>
    <mergeCell ref="E78:S79"/>
    <mergeCell ref="A95:D95"/>
    <mergeCell ref="E95:F95"/>
    <mergeCell ref="G95:I95"/>
    <mergeCell ref="R95:S95"/>
    <mergeCell ref="A80:S80"/>
    <mergeCell ref="A81:D94"/>
    <mergeCell ref="P81:R81"/>
    <mergeCell ref="E82:F82"/>
    <mergeCell ref="G82:N82"/>
    <mergeCell ref="O82:S82"/>
    <mergeCell ref="E83:F83"/>
    <mergeCell ref="G83:N83"/>
    <mergeCell ref="O83:S83"/>
    <mergeCell ref="E84:F84"/>
    <mergeCell ref="G84:S84"/>
    <mergeCell ref="E85:H85"/>
    <mergeCell ref="I85:M85"/>
    <mergeCell ref="O85:S85"/>
    <mergeCell ref="E86:F86"/>
    <mergeCell ref="E88:G88"/>
    <mergeCell ref="L88:M88"/>
    <mergeCell ref="P88:R88"/>
    <mergeCell ref="E89:H89"/>
    <mergeCell ref="E93:S94"/>
  </mergeCells>
  <phoneticPr fontId="4"/>
  <dataValidations count="1">
    <dataValidation showDropDown="1" showInputMessage="1" showErrorMessage="1" sqref="E17:F17 H17:L17 I102 E102:F102 N17:P17 E16 I16 G16" xr:uid="{00000000-0002-0000-0100-000000000000}"/>
  </dataValidations>
  <printOptions horizontalCentered="1"/>
  <pageMargins left="0.31496062992125984" right="0.19685039370078741" top="0.39370078740157483" bottom="0.27559055118110237" header="0.27559055118110237" footer="0"/>
  <pageSetup paperSize="9" scale="70" orientation="portrait" horizontalDpi="300" verticalDpi="300" r:id="rId1"/>
  <headerFooter alignWithMargins="0">
    <oddHeader>&amp;L024-08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62" r:id="rId4" name="Check Box 1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57150</xdr:rowOff>
                  </from>
                  <to>
                    <xdr:col>5</xdr:col>
                    <xdr:colOff>19050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5" name="Check Box 336">
              <controlPr defaultSize="0" autoFill="0" autoLine="0" autoPict="0">
                <anchor moveWithCells="1">
                  <from>
                    <xdr:col>8</xdr:col>
                    <xdr:colOff>152400</xdr:colOff>
                    <xdr:row>16</xdr:row>
                    <xdr:rowOff>57150</xdr:rowOff>
                  </from>
                  <to>
                    <xdr:col>8</xdr:col>
                    <xdr:colOff>412750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6" name="Check Box 341">
              <controlPr defaultSize="0" autoFill="0" autoLine="0" autoPict="0">
                <anchor moveWithCells="1">
                  <from>
                    <xdr:col>13</xdr:col>
                    <xdr:colOff>323850</xdr:colOff>
                    <xdr:row>16</xdr:row>
                    <xdr:rowOff>69850</xdr:rowOff>
                  </from>
                  <to>
                    <xdr:col>14</xdr:col>
                    <xdr:colOff>133350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7" name="Check Box 448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57150</xdr:rowOff>
                  </from>
                  <to>
                    <xdr:col>4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8" name="Check Box 449">
              <controlPr defaultSize="0" autoFill="0" autoLine="0" autoPict="0">
                <anchor moveWithCells="1">
                  <from>
                    <xdr:col>6</xdr:col>
                    <xdr:colOff>152400</xdr:colOff>
                    <xdr:row>15</xdr:row>
                    <xdr:rowOff>57150</xdr:rowOff>
                  </from>
                  <to>
                    <xdr:col>6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9" name="Check Box 45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28</xdr:row>
                    <xdr:rowOff>152400</xdr:rowOff>
                  </from>
                  <to>
                    <xdr:col>9</xdr:col>
                    <xdr:colOff>431800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10" name="Check Box 45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28</xdr:row>
                    <xdr:rowOff>152400</xdr:rowOff>
                  </from>
                  <to>
                    <xdr:col>6</xdr:col>
                    <xdr:colOff>393700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11" name="Check Box 453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31</xdr:row>
                    <xdr:rowOff>12700</xdr:rowOff>
                  </from>
                  <to>
                    <xdr:col>7</xdr:col>
                    <xdr:colOff>393700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12" name="Check Box 45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30</xdr:row>
                    <xdr:rowOff>0</xdr:rowOff>
                  </from>
                  <to>
                    <xdr:col>9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13" name="Check Box 455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31</xdr:row>
                    <xdr:rowOff>19050</xdr:rowOff>
                  </from>
                  <to>
                    <xdr:col>10</xdr:col>
                    <xdr:colOff>361950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14" name="Check Box 456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20</xdr:row>
                    <xdr:rowOff>0</xdr:rowOff>
                  </from>
                  <to>
                    <xdr:col>4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15" name="Check Box 45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20</xdr:row>
                    <xdr:rowOff>12700</xdr:rowOff>
                  </from>
                  <to>
                    <xdr:col>7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16" name="Check Box 45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10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17" name="Check Box 459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19</xdr:row>
                    <xdr:rowOff>304800</xdr:rowOff>
                  </from>
                  <to>
                    <xdr:col>14</xdr:col>
                    <xdr:colOff>69850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18" name="Check Box 46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43</xdr:row>
                    <xdr:rowOff>152400</xdr:rowOff>
                  </from>
                  <to>
                    <xdr:col>9</xdr:col>
                    <xdr:colOff>431800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19" name="Check Box 461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43</xdr:row>
                    <xdr:rowOff>152400</xdr:rowOff>
                  </from>
                  <to>
                    <xdr:col>6</xdr:col>
                    <xdr:colOff>393700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0" name="Check Box 462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46</xdr:row>
                    <xdr:rowOff>12700</xdr:rowOff>
                  </from>
                  <to>
                    <xdr:col>7</xdr:col>
                    <xdr:colOff>393700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1" name="Check Box 46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45</xdr:row>
                    <xdr:rowOff>0</xdr:rowOff>
                  </from>
                  <to>
                    <xdr:col>9</xdr:col>
                    <xdr:colOff>438150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2" name="Check Box 464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46</xdr:row>
                    <xdr:rowOff>19050</xdr:rowOff>
                  </from>
                  <to>
                    <xdr:col>10</xdr:col>
                    <xdr:colOff>361950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3" name="Check Box 465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35</xdr:row>
                    <xdr:rowOff>0</xdr:rowOff>
                  </from>
                  <to>
                    <xdr:col>4</xdr:col>
                    <xdr:colOff>304800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4" name="Check Box 466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35</xdr:row>
                    <xdr:rowOff>12700</xdr:rowOff>
                  </from>
                  <to>
                    <xdr:col>7</xdr:col>
                    <xdr:colOff>317500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5" name="Check Box 467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35</xdr:row>
                    <xdr:rowOff>0</xdr:rowOff>
                  </from>
                  <to>
                    <xdr:col>10</xdr:col>
                    <xdr:colOff>285750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6" name="Check Box 468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34</xdr:row>
                    <xdr:rowOff>304800</xdr:rowOff>
                  </from>
                  <to>
                    <xdr:col>14</xdr:col>
                    <xdr:colOff>69850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7" name="Check Box 46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58</xdr:row>
                    <xdr:rowOff>152400</xdr:rowOff>
                  </from>
                  <to>
                    <xdr:col>9</xdr:col>
                    <xdr:colOff>431800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8" name="Check Box 470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58</xdr:row>
                    <xdr:rowOff>152400</xdr:rowOff>
                  </from>
                  <to>
                    <xdr:col>6</xdr:col>
                    <xdr:colOff>393700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9" name="Check Box 471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61</xdr:row>
                    <xdr:rowOff>12700</xdr:rowOff>
                  </from>
                  <to>
                    <xdr:col>7</xdr:col>
                    <xdr:colOff>393700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30" name="Check Box 472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60</xdr:row>
                    <xdr:rowOff>0</xdr:rowOff>
                  </from>
                  <to>
                    <xdr:col>9</xdr:col>
                    <xdr:colOff>438150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31" name="Check Box 473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61</xdr:row>
                    <xdr:rowOff>19050</xdr:rowOff>
                  </from>
                  <to>
                    <xdr:col>10</xdr:col>
                    <xdr:colOff>361950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32" name="Check Box 474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50</xdr:row>
                    <xdr:rowOff>0</xdr:rowOff>
                  </from>
                  <to>
                    <xdr:col>4</xdr:col>
                    <xdr:colOff>304800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33" name="Check Box 47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50</xdr:row>
                    <xdr:rowOff>12700</xdr:rowOff>
                  </from>
                  <to>
                    <xdr:col>7</xdr:col>
                    <xdr:colOff>317500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34" name="Check Box 47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50</xdr:row>
                    <xdr:rowOff>0</xdr:rowOff>
                  </from>
                  <to>
                    <xdr:col>10</xdr:col>
                    <xdr:colOff>285750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35" name="Check Box 477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49</xdr:row>
                    <xdr:rowOff>304800</xdr:rowOff>
                  </from>
                  <to>
                    <xdr:col>14</xdr:col>
                    <xdr:colOff>69850</xdr:colOff>
                    <xdr:row>50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36" name="Check Box 47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73</xdr:row>
                    <xdr:rowOff>152400</xdr:rowOff>
                  </from>
                  <to>
                    <xdr:col>9</xdr:col>
                    <xdr:colOff>431800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37" name="Check Box 47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73</xdr:row>
                    <xdr:rowOff>152400</xdr:rowOff>
                  </from>
                  <to>
                    <xdr:col>6</xdr:col>
                    <xdr:colOff>393700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38" name="Check Box 480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76</xdr:row>
                    <xdr:rowOff>12700</xdr:rowOff>
                  </from>
                  <to>
                    <xdr:col>7</xdr:col>
                    <xdr:colOff>393700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39" name="Check Box 48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75</xdr:row>
                    <xdr:rowOff>0</xdr:rowOff>
                  </from>
                  <to>
                    <xdr:col>9</xdr:col>
                    <xdr:colOff>438150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0" name="Check Box 482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76</xdr:row>
                    <xdr:rowOff>19050</xdr:rowOff>
                  </from>
                  <to>
                    <xdr:col>10</xdr:col>
                    <xdr:colOff>361950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1" name="Check Box 483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65</xdr:row>
                    <xdr:rowOff>0</xdr:rowOff>
                  </from>
                  <to>
                    <xdr:col>4</xdr:col>
                    <xdr:colOff>304800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" name="Check Box 48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65</xdr:row>
                    <xdr:rowOff>12700</xdr:rowOff>
                  </from>
                  <to>
                    <xdr:col>7</xdr:col>
                    <xdr:colOff>317500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3" name="Check Box 485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65</xdr:row>
                    <xdr:rowOff>0</xdr:rowOff>
                  </from>
                  <to>
                    <xdr:col>10</xdr:col>
                    <xdr:colOff>285750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4" name="Check Box 48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64</xdr:row>
                    <xdr:rowOff>304800</xdr:rowOff>
                  </from>
                  <to>
                    <xdr:col>14</xdr:col>
                    <xdr:colOff>69850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5" name="Check Box 48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88</xdr:row>
                    <xdr:rowOff>152400</xdr:rowOff>
                  </from>
                  <to>
                    <xdr:col>9</xdr:col>
                    <xdr:colOff>431800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6" name="Check Box 48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88</xdr:row>
                    <xdr:rowOff>152400</xdr:rowOff>
                  </from>
                  <to>
                    <xdr:col>6</xdr:col>
                    <xdr:colOff>393700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7" name="Check Box 489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91</xdr:row>
                    <xdr:rowOff>12700</xdr:rowOff>
                  </from>
                  <to>
                    <xdr:col>7</xdr:col>
                    <xdr:colOff>393700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8" name="Check Box 49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90</xdr:row>
                    <xdr:rowOff>0</xdr:rowOff>
                  </from>
                  <to>
                    <xdr:col>9</xdr:col>
                    <xdr:colOff>438150</xdr:colOff>
                    <xdr:row>90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9" name="Check Box 491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91</xdr:row>
                    <xdr:rowOff>19050</xdr:rowOff>
                  </from>
                  <to>
                    <xdr:col>10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50" name="Check Box 492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80</xdr:row>
                    <xdr:rowOff>0</xdr:rowOff>
                  </from>
                  <to>
                    <xdr:col>4</xdr:col>
                    <xdr:colOff>304800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51" name="Check Box 493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80</xdr:row>
                    <xdr:rowOff>12700</xdr:rowOff>
                  </from>
                  <to>
                    <xdr:col>7</xdr:col>
                    <xdr:colOff>317500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52" name="Check Box 49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80</xdr:row>
                    <xdr:rowOff>0</xdr:rowOff>
                  </from>
                  <to>
                    <xdr:col>10</xdr:col>
                    <xdr:colOff>285750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53" name="Check Box 495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79</xdr:row>
                    <xdr:rowOff>304800</xdr:rowOff>
                  </from>
                  <to>
                    <xdr:col>14</xdr:col>
                    <xdr:colOff>69850</xdr:colOff>
                    <xdr:row>80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Affiliate Professor</vt:lpstr>
      <vt:lpstr>Funding Plan</vt:lpstr>
      <vt:lpstr>'Affiliate Professor'!Print_Area</vt:lpstr>
      <vt:lpstr>'Funding Plan'!Print_Area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dcterms:created xsi:type="dcterms:W3CDTF">2011-11-09T00:11:12Z</dcterms:created>
  <dcterms:modified xsi:type="dcterms:W3CDTF">2025-09-18T03:54:08Z</dcterms:modified>
  <cp:category/>
  <cp:contentStatus/>
</cp:coreProperties>
</file>