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4-2.チャレンジ助成\2025年度\3_各種書式・方針\4_様式\"/>
    </mc:Choice>
  </mc:AlternateContent>
  <xr:revisionPtr revIDLastSave="0" documentId="13_ncr:1_{B2A92579-E892-4521-90DA-52D7EFD3D86A}" xr6:coauthVersionLast="36" xr6:coauthVersionMax="36" xr10:uidLastSave="{00000000-0000-0000-0000-000000000000}"/>
  <bookViews>
    <workbookView xWindow="0" yWindow="0" windowWidth="20486" windowHeight="6699" xr2:uid="{00000000-000D-0000-FFFF-FFFF00000000}"/>
  </bookViews>
  <sheets>
    <sheet name="指導実施報告 兼　指導料金請求書" sheetId="3" r:id="rId1"/>
    <sheet name="源泉計算シート" sheetId="2" r:id="rId2"/>
  </sheets>
  <definedNames>
    <definedName name="_xlnm._FilterDatabase" localSheetId="1" hidden="1">源泉計算シート!$C$23:$G$24</definedName>
    <definedName name="_xlnm.Print_Area" localSheetId="1">源泉計算シート!$A$1:$H$32</definedName>
    <definedName name="_xlnm.Print_Area" localSheetId="0">'指導実施報告 兼　指導料金請求書'!$A$2:$G$29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G18" i="2" s="1"/>
  <c r="E12" i="2"/>
  <c r="G12" i="2" s="1"/>
  <c r="B27" i="3" l="1"/>
  <c r="D27" i="3" l="1"/>
  <c r="C27" i="3" s="1"/>
  <c r="E17" i="2"/>
  <c r="G17" i="2" s="1"/>
  <c r="E30" i="2" l="1"/>
  <c r="G30" i="2" s="1"/>
  <c r="E24" i="2"/>
  <c r="G24" i="2" s="1"/>
  <c r="E11" i="2"/>
  <c r="G11" i="2" s="1"/>
</calcChain>
</file>

<file path=xl/sharedStrings.xml><?xml version="1.0" encoding="utf-8"?>
<sst xmlns="http://schemas.openxmlformats.org/spreadsheetml/2006/main" count="90" uniqueCount="59">
  <si>
    <t>指 導 実 施 報 告　兼　指 導 料 金 請 求 書</t>
    <rPh sb="0" eb="1">
      <t>ユビ</t>
    </rPh>
    <rPh sb="2" eb="3">
      <t>ミチビク</t>
    </rPh>
    <rPh sb="4" eb="5">
      <t>ジツ</t>
    </rPh>
    <rPh sb="6" eb="7">
      <t>シ</t>
    </rPh>
    <rPh sb="8" eb="9">
      <t>ホウ</t>
    </rPh>
    <rPh sb="10" eb="11">
      <t>コク</t>
    </rPh>
    <rPh sb="12" eb="13">
      <t>ケン</t>
    </rPh>
    <rPh sb="14" eb="15">
      <t>ユビ</t>
    </rPh>
    <rPh sb="16" eb="17">
      <t>シルベ</t>
    </rPh>
    <rPh sb="18" eb="19">
      <t>リョウ</t>
    </rPh>
    <rPh sb="20" eb="21">
      <t>キン</t>
    </rPh>
    <rPh sb="22" eb="23">
      <t>ショウ</t>
    </rPh>
    <rPh sb="24" eb="25">
      <t>モトム</t>
    </rPh>
    <rPh sb="26" eb="27">
      <t>ショ</t>
    </rPh>
    <phoneticPr fontId="2"/>
  </si>
  <si>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</si>
  <si>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</si>
  <si>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該当助成金</t>
    <rPh sb="0" eb="2">
      <t>ガイトウ</t>
    </rPh>
    <rPh sb="2" eb="5">
      <t>ジョセイキン</t>
    </rPh>
    <phoneticPr fontId="2"/>
  </si>
  <si>
    <t>住　　　　　　所</t>
    <rPh sb="0" eb="1">
      <t>ジュウ</t>
    </rPh>
    <rPh sb="7" eb="8">
      <t>トコロ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</si>
  <si>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</si>
  <si>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指導謝礼
（手取額）　　　　</t>
    <rPh sb="0" eb="2">
      <t>シドウ</t>
    </rPh>
    <rPh sb="2" eb="4">
      <t>シャレイ</t>
    </rPh>
    <rPh sb="6" eb="8">
      <t>テド</t>
    </rPh>
    <rPh sb="8" eb="9">
      <t>ガク</t>
    </rPh>
    <phoneticPr fontId="2"/>
  </si>
  <si>
    <t>指導者印</t>
    <rPh sb="0" eb="3">
      <t>シドウシャ</t>
    </rPh>
    <rPh sb="3" eb="4">
      <t>イン</t>
    </rPh>
    <phoneticPr fontId="2"/>
  </si>
  <si>
    <t>指導謝礼合計
（手取額）　　　　</t>
    <rPh sb="0" eb="2">
      <t>シドウ</t>
    </rPh>
    <rPh sb="2" eb="4">
      <t>シャレイ</t>
    </rPh>
    <rPh sb="4" eb="6">
      <t>ゴウケイ</t>
    </rPh>
    <rPh sb="8" eb="10">
      <t>テド</t>
    </rPh>
    <rPh sb="10" eb="11">
      <t>ガク</t>
    </rPh>
    <phoneticPr fontId="2"/>
  </si>
  <si>
    <t>【備考欄】</t>
    <rPh sb="1" eb="3">
      <t>ビコウ</t>
    </rPh>
    <rPh sb="3" eb="4">
      <t>ラン</t>
    </rPh>
    <phoneticPr fontId="2"/>
  </si>
  <si>
    <t>月　　　　日</t>
    <rPh sb="0" eb="1">
      <t>ツキ</t>
    </rPh>
    <rPh sb="5" eb="6">
      <t>ニチ</t>
    </rPh>
    <phoneticPr fontId="2"/>
  </si>
  <si>
    <t>＜使い方＞</t>
    <rPh sb="1" eb="2">
      <t>ツカ</t>
    </rPh>
    <rPh sb="3" eb="4">
      <t>カタ</t>
    </rPh>
    <phoneticPr fontId="2"/>
  </si>
  <si>
    <t>　・黄色のセルに、確定している金額を入力してください。</t>
    <rPh sb="2" eb="4">
      <t>キイロ</t>
    </rPh>
    <rPh sb="9" eb="11">
      <t>カクテイ</t>
    </rPh>
    <rPh sb="15" eb="17">
      <t>キンガク</t>
    </rPh>
    <rPh sb="18" eb="20">
      <t>ニュウリョク</t>
    </rPh>
    <phoneticPr fontId="2"/>
  </si>
  <si>
    <t>所得税率10.21%</t>
    <rPh sb="0" eb="3">
      <t>ショトクゼイ</t>
    </rPh>
    <rPh sb="3" eb="4">
      <t>リツ</t>
    </rPh>
    <phoneticPr fontId="2"/>
  </si>
  <si>
    <t>　源泉区分：講演料等など</t>
    <rPh sb="1" eb="3">
      <t>ゲンセン</t>
    </rPh>
    <rPh sb="3" eb="5">
      <t>クブン</t>
    </rPh>
    <rPh sb="6" eb="8">
      <t>コウエン</t>
    </rPh>
    <rPh sb="8" eb="10">
      <t>リョウトウ</t>
    </rPh>
    <phoneticPr fontId="2"/>
  </si>
  <si>
    <t>A：源泉税額を上乗せしない場合</t>
    <rPh sb="2" eb="4">
      <t>ゲンセン</t>
    </rPh>
    <rPh sb="4" eb="6">
      <t>ゼイガク</t>
    </rPh>
    <rPh sb="7" eb="9">
      <t>ウワノ</t>
    </rPh>
    <rPh sb="13" eb="15">
      <t>バアイ</t>
    </rPh>
    <phoneticPr fontId="2"/>
  </si>
  <si>
    <t>出金額（支払額）</t>
    <rPh sb="0" eb="2">
      <t>シュッキン</t>
    </rPh>
    <rPh sb="2" eb="3">
      <t>ガク</t>
    </rPh>
    <rPh sb="4" eb="6">
      <t>シハライ</t>
    </rPh>
    <rPh sb="6" eb="7">
      <t>ガク</t>
    </rPh>
    <phoneticPr fontId="2"/>
  </si>
  <si>
    <t>源泉税額</t>
    <rPh sb="0" eb="2">
      <t>ゲンセン</t>
    </rPh>
    <rPh sb="2" eb="4">
      <t>ゼイガク</t>
    </rPh>
    <phoneticPr fontId="2"/>
  </si>
  <si>
    <t>本人手取り額</t>
    <rPh sb="0" eb="2">
      <t>ホンニン</t>
    </rPh>
    <rPh sb="2" eb="4">
      <t>テド</t>
    </rPh>
    <rPh sb="5" eb="6">
      <t>ガク</t>
    </rPh>
    <phoneticPr fontId="2"/>
  </si>
  <si>
    <t>－</t>
    <phoneticPr fontId="2"/>
  </si>
  <si>
    <t>＝</t>
    <phoneticPr fontId="2"/>
  </si>
  <si>
    <t>B：源泉税額を上乗せする場合</t>
    <rPh sb="2" eb="4">
      <t>ゲンセン</t>
    </rPh>
    <rPh sb="4" eb="6">
      <t>ゼイガク</t>
    </rPh>
    <rPh sb="7" eb="9">
      <t>ウワノ</t>
    </rPh>
    <rPh sb="12" eb="14">
      <t>バアイ</t>
    </rPh>
    <phoneticPr fontId="2"/>
  </si>
  <si>
    <t>本人手取額</t>
    <rPh sb="0" eb="2">
      <t>ホンニン</t>
    </rPh>
    <rPh sb="2" eb="4">
      <t>テドリ</t>
    </rPh>
    <rPh sb="4" eb="5">
      <t>ガク</t>
    </rPh>
    <phoneticPr fontId="2"/>
  </si>
  <si>
    <t>出金額(支払額）</t>
    <rPh sb="0" eb="2">
      <t>シュッキン</t>
    </rPh>
    <rPh sb="2" eb="3">
      <t>ガク</t>
    </rPh>
    <rPh sb="4" eb="6">
      <t>シハライ</t>
    </rPh>
    <rPh sb="6" eb="7">
      <t>ガク</t>
    </rPh>
    <phoneticPr fontId="2"/>
  </si>
  <si>
    <t>・・・</t>
    <phoneticPr fontId="2"/>
  </si>
  <si>
    <t>所得税率20.42%</t>
    <rPh sb="0" eb="3">
      <t>ショトクゼイ</t>
    </rPh>
    <rPh sb="3" eb="4">
      <t>リツ</t>
    </rPh>
    <phoneticPr fontId="2"/>
  </si>
  <si>
    <t>　源泉区分：非居住者</t>
    <rPh sb="1" eb="3">
      <t>ゲンセン</t>
    </rPh>
    <rPh sb="3" eb="5">
      <t>クブン</t>
    </rPh>
    <rPh sb="6" eb="7">
      <t>ヒ</t>
    </rPh>
    <rPh sb="7" eb="10">
      <t>キョジュウシャ</t>
    </rPh>
    <phoneticPr fontId="2"/>
  </si>
  <si>
    <t>C：源泉税額を上乗せしない場合</t>
    <rPh sb="2" eb="4">
      <t>ゲンセン</t>
    </rPh>
    <rPh sb="4" eb="6">
      <t>ゼイガク</t>
    </rPh>
    <rPh sb="7" eb="9">
      <t>ウワノ</t>
    </rPh>
    <rPh sb="13" eb="15">
      <t>バアイ</t>
    </rPh>
    <phoneticPr fontId="2"/>
  </si>
  <si>
    <t>D：源泉税額を上乗せする場合</t>
    <rPh sb="2" eb="4">
      <t>ゲンセン</t>
    </rPh>
    <rPh sb="4" eb="6">
      <t>ゼイガク</t>
    </rPh>
    <rPh sb="7" eb="9">
      <t>ウワノ</t>
    </rPh>
    <rPh sb="12" eb="14">
      <t>バアイ</t>
    </rPh>
    <phoneticPr fontId="2"/>
  </si>
  <si>
    <t>氏名</t>
    <rPh sb="0" eb="2">
      <t>シメイ</t>
    </rPh>
    <phoneticPr fontId="2"/>
  </si>
  <si>
    <t>〒</t>
    <phoneticPr fontId="2"/>
  </si>
  <si>
    <t>回目</t>
    <rPh sb="0" eb="1">
      <t>カイ</t>
    </rPh>
    <rPh sb="1" eb="2">
      <t>メ</t>
    </rPh>
    <phoneticPr fontId="2"/>
  </si>
  <si>
    <t>　〇月○日　</t>
    <rPh sb="2" eb="3">
      <t>ツキ</t>
    </rPh>
    <rPh sb="4" eb="5">
      <t>ニチ</t>
    </rPh>
    <phoneticPr fontId="2"/>
  </si>
  <si>
    <t>指導者情報　</t>
    <rPh sb="0" eb="2">
      <t>シドウ</t>
    </rPh>
    <rPh sb="2" eb="3">
      <t>シャ</t>
    </rPh>
    <rPh sb="3" eb="5">
      <t>ジョウホウ</t>
    </rPh>
    <phoneticPr fontId="2"/>
  </si>
  <si>
    <t>【団体記入欄】　指導内容・金額内訳</t>
    <rPh sb="8" eb="10">
      <t>シドウ</t>
    </rPh>
    <rPh sb="10" eb="12">
      <t>ナイヨウ</t>
    </rPh>
    <rPh sb="13" eb="15">
      <t>キンガク</t>
    </rPh>
    <rPh sb="15" eb="17">
      <t>ウチワケ</t>
    </rPh>
    <phoneticPr fontId="2"/>
  </si>
  <si>
    <t>点検印</t>
    <rPh sb="0" eb="2">
      <t>テンケン</t>
    </rPh>
    <rPh sb="2" eb="3">
      <t>ジルシ</t>
    </rPh>
    <phoneticPr fontId="2"/>
  </si>
  <si>
    <t>諸税　※１</t>
    <rPh sb="0" eb="1">
      <t>ショ</t>
    </rPh>
    <rPh sb="1" eb="2">
      <t>ゼイ</t>
    </rPh>
    <phoneticPr fontId="2"/>
  </si>
  <si>
    <t>指導内容</t>
    <phoneticPr fontId="2"/>
  </si>
  <si>
    <t>○○○○</t>
    <phoneticPr fontId="2"/>
  </si>
  <si>
    <t>助成金担当者名</t>
    <rPh sb="0" eb="5">
      <t>ジョセイキンタントウ</t>
    </rPh>
    <rPh sb="5" eb="6">
      <t>シャ</t>
    </rPh>
    <rPh sb="6" eb="7">
      <t>メイ</t>
    </rPh>
    <phoneticPr fontId="2"/>
  </si>
  <si>
    <t>例）</t>
    <rPh sb="0" eb="1">
      <t>レイ</t>
    </rPh>
    <phoneticPr fontId="2"/>
  </si>
  <si>
    <t>【記入例】　
1回目</t>
    <rPh sb="1" eb="3">
      <t>キニュウ</t>
    </rPh>
    <rPh sb="3" eb="4">
      <t>レイ</t>
    </rPh>
    <rPh sb="8" eb="10">
      <t>カイメ</t>
    </rPh>
    <phoneticPr fontId="2"/>
  </si>
  <si>
    <t>指導日日付</t>
    <rPh sb="0" eb="2">
      <t>シドウ</t>
    </rPh>
    <rPh sb="2" eb="3">
      <t>ビ</t>
    </rPh>
    <rPh sb="3" eb="5">
      <t>ヒヅケ</t>
    </rPh>
    <phoneticPr fontId="2"/>
  </si>
  <si>
    <t>　　　　　　押印</t>
    <rPh sb="6" eb="8">
      <t>オウイン</t>
    </rPh>
    <phoneticPr fontId="2"/>
  </si>
  <si>
    <t>回　　　</t>
    <rPh sb="0" eb="1">
      <t>カイ</t>
    </rPh>
    <phoneticPr fontId="2"/>
  </si>
  <si>
    <r>
      <rPr>
        <b/>
        <sz val="8"/>
        <rFont val="Meiryo UI"/>
        <family val="3"/>
        <charset val="128"/>
      </rPr>
      <t>フリガナ</t>
    </r>
    <r>
      <rPr>
        <b/>
        <sz val="11"/>
        <rFont val="Meiryo UI"/>
        <family val="3"/>
        <charset val="128"/>
      </rPr>
      <t xml:space="preserve">
</t>
    </r>
    <r>
      <rPr>
        <b/>
        <sz val="12"/>
        <rFont val="Meiryo UI"/>
        <family val="3"/>
        <charset val="128"/>
      </rPr>
      <t>氏　名</t>
    </r>
    <rPh sb="6" eb="7">
      <t>シ</t>
    </rPh>
    <rPh sb="8" eb="9">
      <t>メイ</t>
    </rPh>
    <phoneticPr fontId="2"/>
  </si>
  <si>
    <r>
      <t xml:space="preserve">＊助成金の
</t>
    </r>
    <r>
      <rPr>
        <b/>
        <sz val="10"/>
        <rFont val="Meiryo UI"/>
        <family val="3"/>
        <charset val="128"/>
      </rPr>
      <t>出金申請</t>
    </r>
    <r>
      <rPr>
        <b/>
        <sz val="10"/>
        <color rgb="FFFF0000"/>
        <rFont val="Meiryo UI"/>
        <family val="3"/>
        <charset val="128"/>
      </rPr>
      <t>総回数</t>
    </r>
    <rPh sb="1" eb="4">
      <t>ジョセイキン</t>
    </rPh>
    <rPh sb="10" eb="11">
      <t>ソウ</t>
    </rPh>
    <phoneticPr fontId="2"/>
  </si>
  <si>
    <r>
      <t xml:space="preserve">支払総額(諸税込）
</t>
    </r>
    <r>
      <rPr>
        <sz val="10"/>
        <rFont val="Meiryo UI"/>
        <family val="3"/>
        <charset val="128"/>
      </rPr>
      <t>＊出金合計額が「内定通知」の査定額を越えていないか要確認</t>
    </r>
    <rPh sb="0" eb="2">
      <t>シハライ</t>
    </rPh>
    <rPh sb="2" eb="4">
      <t>ソウガク</t>
    </rPh>
    <rPh sb="5" eb="6">
      <t>ショ</t>
    </rPh>
    <rPh sb="6" eb="8">
      <t>ゼイコミ</t>
    </rPh>
    <rPh sb="11" eb="13">
      <t>シュッキン</t>
    </rPh>
    <rPh sb="13" eb="15">
      <t>ゴウケイ</t>
    </rPh>
    <rPh sb="15" eb="16">
      <t>ガク</t>
    </rPh>
    <rPh sb="18" eb="20">
      <t>ナイテイ</t>
    </rPh>
    <rPh sb="20" eb="22">
      <t>ツウチ</t>
    </rPh>
    <rPh sb="24" eb="27">
      <t>サテイガク</t>
    </rPh>
    <rPh sb="28" eb="29">
      <t>コ</t>
    </rPh>
    <rPh sb="35" eb="36">
      <t>ヨウ</t>
    </rPh>
    <rPh sb="36" eb="38">
      <t>カクニン</t>
    </rPh>
    <phoneticPr fontId="2"/>
  </si>
  <si>
    <t>　　　　基盤活動助成（指導者招聘費）</t>
    <phoneticPr fontId="2"/>
  </si>
  <si>
    <t>　　　　基盤活動助成（安全管理対策費の講師招聘費）</t>
    <phoneticPr fontId="2"/>
  </si>
  <si>
    <t>　　　　基盤活動助成（学部プロジェクト活動費の指導謝礼）</t>
    <phoneticPr fontId="2"/>
  </si>
  <si>
    <t>　　重点強化助成</t>
    <rPh sb="2" eb="4">
      <t>ジュウテン</t>
    </rPh>
    <rPh sb="4" eb="6">
      <t>キョウカ</t>
    </rPh>
    <phoneticPr fontId="2"/>
  </si>
  <si>
    <t>　　　　　チャレンジ助成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</si>
  <si>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</si>
  <si>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</si>
  <si>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rPr>
        <b/>
        <sz val="11"/>
        <rFont val="Meiryo UI"/>
        <family val="3"/>
        <charset val="128"/>
      </rPr>
      <t>本助成に</t>
    </r>
    <r>
      <rPr>
        <b/>
        <sz val="11"/>
        <color rgb="FFFF0000"/>
        <rFont val="Meiryo UI"/>
        <family val="3"/>
        <charset val="128"/>
      </rPr>
      <t>申請した
指導回数</t>
    </r>
    <rPh sb="0" eb="1">
      <t>ホン</t>
    </rPh>
    <rPh sb="1" eb="3">
      <t>ジョセイ</t>
    </rPh>
    <rPh sb="4" eb="6">
      <t>シンセイ</t>
    </rPh>
    <rPh sb="9" eb="11">
      <t>シドウ</t>
    </rPh>
    <rPh sb="11" eb="13">
      <t>カイスウ</t>
    </rPh>
    <phoneticPr fontId="2"/>
  </si>
  <si>
    <r>
      <rPr>
        <sz val="10"/>
        <color rgb="FFFF0000"/>
        <rFont val="Meiryo UI"/>
        <family val="3"/>
        <charset val="128"/>
      </rPr>
      <t xml:space="preserve">手続きキャンパス職員
</t>
    </r>
    <r>
      <rPr>
        <sz val="11"/>
        <rFont val="Meiryo UI"/>
        <family val="3"/>
        <charset val="128"/>
      </rPr>
      <t>記入欄</t>
    </r>
    <rPh sb="0" eb="2">
      <t>テツヅ</t>
    </rPh>
    <rPh sb="8" eb="10">
      <t>ショクイン</t>
    </rPh>
    <phoneticPr fontId="2"/>
  </si>
  <si>
    <r>
      <t>　・</t>
    </r>
    <r>
      <rPr>
        <b/>
        <sz val="11"/>
        <color indexed="10"/>
        <rFont val="Meiryo UI"/>
        <family val="3"/>
        <charset val="128"/>
      </rPr>
      <t>赤字</t>
    </r>
    <r>
      <rPr>
        <sz val="11"/>
        <rFont val="Meiryo UI"/>
        <family val="3"/>
        <charset val="128"/>
      </rPr>
      <t>が、出金依頼書作成時に入力する金額です。</t>
    </r>
    <rPh sb="2" eb="4">
      <t>アカジ</t>
    </rPh>
    <rPh sb="6" eb="8">
      <t>シュッキン</t>
    </rPh>
    <rPh sb="8" eb="11">
      <t>イライショ</t>
    </rPh>
    <rPh sb="11" eb="13">
      <t>サクセイ</t>
    </rPh>
    <rPh sb="13" eb="14">
      <t>ジ</t>
    </rPh>
    <rPh sb="15" eb="17">
      <t>ニュウリョク</t>
    </rPh>
    <rPh sb="19" eb="21">
      <t>キンガク</t>
    </rPh>
    <phoneticPr fontId="2"/>
  </si>
  <si>
    <r>
      <rPr>
        <b/>
        <sz val="11"/>
        <rFont val="Meiryo UI"/>
        <family val="3"/>
        <charset val="128"/>
      </rPr>
      <t>※１　諸税の計算式　
　『手取り金額÷0.8979＝税込みの支払金額』</t>
    </r>
    <r>
      <rPr>
        <sz val="11"/>
        <rFont val="Meiryo UI"/>
        <family val="3"/>
        <charset val="128"/>
      </rPr>
      <t xml:space="preserve">
　例）指導者への振込（＝手取り金額）が100,000円の場合
  　　100,000円（手取り額） ÷ 0.8979= 111,370円（＊諸税込の支払総額）
　　　111,370円（諸税込の支払総額）-100,000円（手取り額）＝11,370円（諸税）
◆ 内定通知の「団体査定額」は”手取り”ではなく、”諸税込”の金額。　</t>
    </r>
    <rPh sb="167" eb="169">
      <t>ナイテイ</t>
    </rPh>
    <rPh sb="169" eb="171">
      <t>ツウチ</t>
    </rPh>
    <rPh sb="173" eb="175">
      <t>ダンタイ</t>
    </rPh>
    <rPh sb="175" eb="178">
      <t>サテイガク</t>
    </rPh>
    <rPh sb="181" eb="183">
      <t>テド</t>
    </rPh>
    <rPh sb="193" eb="194">
      <t>コ</t>
    </rPh>
    <rPh sb="196" eb="198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</si>
</sst>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000;[Red]\-#,##0.0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4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sz val="16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5">
    <xf numFmtId="0" fontId="0" fillId="0" borderId="0" xfId="0"/>
    <xf numFmtId="0" fontId="3" fillId="0" borderId="0" xfId="0" applyFont="1" applyAlignment="1">
      <alignment horizontal="left" vertical="center"/>
    </xf>
    <xf numFmtId="0" fontId="5" fillId="7" borderId="4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top" wrapText="1"/>
    </xf>
    <xf numFmtId="0" fontId="5" fillId="7" borderId="3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right" vertical="center" wrapText="1"/>
    </xf>
    <xf numFmtId="6" fontId="3" fillId="6" borderId="5" xfId="2" applyFont="1" applyFill="1" applyBorder="1" applyAlignment="1">
      <alignment horizontal="center" vertical="center"/>
    </xf>
    <xf numFmtId="0" fontId="3" fillId="6" borderId="56" xfId="0" applyFont="1" applyFill="1" applyBorder="1" applyAlignment="1">
      <alignment vertical="center" wrapText="1"/>
    </xf>
    <xf numFmtId="0" fontId="8" fillId="6" borderId="5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51" xfId="0" applyFont="1" applyBorder="1" applyAlignment="1">
      <alignment horizontal="right" vertical="center" wrapText="1"/>
    </xf>
    <xf numFmtId="6" fontId="3" fillId="0" borderId="52" xfId="2" applyFont="1" applyBorder="1" applyAlignment="1">
      <alignment horizontal="center" vertical="center"/>
    </xf>
    <xf numFmtId="0" fontId="3" fillId="0" borderId="39" xfId="0" applyFont="1" applyFill="1" applyBorder="1" applyAlignment="1">
      <alignment vertical="center" wrapText="1"/>
    </xf>
    <xf numFmtId="0" fontId="8" fillId="3" borderId="55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 wrapText="1"/>
    </xf>
    <xf numFmtId="6" fontId="3" fillId="0" borderId="14" xfId="2" applyFont="1" applyBorder="1" applyAlignment="1">
      <alignment horizontal="center" vertical="center"/>
    </xf>
    <xf numFmtId="0" fontId="3" fillId="0" borderId="37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6" fontId="3" fillId="0" borderId="9" xfId="2" applyFont="1" applyBorder="1" applyAlignment="1">
      <alignment horizontal="center" vertical="center" wrapText="1"/>
    </xf>
    <xf numFmtId="6" fontId="3" fillId="0" borderId="9" xfId="2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left" vertical="center" wrapText="1" indent="2"/>
    </xf>
    <xf numFmtId="0" fontId="9" fillId="0" borderId="24" xfId="0" applyFont="1" applyBorder="1" applyAlignment="1">
      <alignment horizontal="left" vertical="center" wrapText="1" indent="2"/>
    </xf>
    <xf numFmtId="0" fontId="6" fillId="0" borderId="48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5" fillId="0" borderId="0" xfId="3" applyFont="1" applyProtection="1">
      <alignment vertical="center"/>
    </xf>
    <xf numFmtId="38" fontId="3" fillId="0" borderId="0" xfId="1" applyFont="1" applyProtection="1">
      <alignment vertical="center"/>
    </xf>
    <xf numFmtId="38" fontId="3" fillId="0" borderId="0" xfId="1" applyFont="1" applyAlignment="1" applyProtection="1">
      <alignment horizontal="center" vertical="center"/>
    </xf>
    <xf numFmtId="176" fontId="3" fillId="0" borderId="0" xfId="1" applyNumberFormat="1" applyFont="1" applyProtection="1">
      <alignment vertical="center"/>
    </xf>
    <xf numFmtId="0" fontId="3" fillId="0" borderId="0" xfId="3" applyFont="1" applyProtection="1">
      <alignment vertical="center"/>
    </xf>
    <xf numFmtId="0" fontId="9" fillId="0" borderId="0" xfId="3" applyFont="1" applyProtection="1">
      <alignment vertical="center"/>
    </xf>
    <xf numFmtId="0" fontId="3" fillId="0" borderId="0" xfId="3" applyFont="1" applyFill="1" applyProtection="1">
      <alignment vertical="center"/>
    </xf>
    <xf numFmtId="38" fontId="3" fillId="0" borderId="0" xfId="1" applyFont="1" applyFill="1" applyProtection="1">
      <alignment vertical="center"/>
    </xf>
    <xf numFmtId="38" fontId="3" fillId="0" borderId="0" xfId="1" applyFont="1" applyFill="1" applyAlignment="1" applyProtection="1">
      <alignment horizontal="center" vertical="center"/>
    </xf>
    <xf numFmtId="0" fontId="17" fillId="9" borderId="0" xfId="3" applyFont="1" applyFill="1" applyProtection="1">
      <alignment vertical="center"/>
    </xf>
    <xf numFmtId="38" fontId="18" fillId="9" borderId="0" xfId="1" applyFont="1" applyFill="1" applyProtection="1">
      <alignment vertical="center"/>
    </xf>
    <xf numFmtId="38" fontId="18" fillId="9" borderId="0" xfId="1" applyFont="1" applyFill="1" applyAlignment="1" applyProtection="1">
      <alignment horizontal="center" vertical="center"/>
    </xf>
    <xf numFmtId="176" fontId="18" fillId="9" borderId="0" xfId="1" applyNumberFormat="1" applyFont="1" applyFill="1" applyProtection="1">
      <alignment vertical="center"/>
    </xf>
    <xf numFmtId="0" fontId="5" fillId="4" borderId="0" xfId="3" applyFont="1" applyFill="1" applyProtection="1">
      <alignment vertical="center"/>
    </xf>
    <xf numFmtId="38" fontId="3" fillId="4" borderId="0" xfId="1" applyFont="1" applyFill="1" applyProtection="1">
      <alignment vertical="center"/>
    </xf>
    <xf numFmtId="38" fontId="3" fillId="4" borderId="0" xfId="1" applyFont="1" applyFill="1" applyAlignment="1" applyProtection="1">
      <alignment horizontal="center" vertical="center"/>
    </xf>
    <xf numFmtId="176" fontId="3" fillId="4" borderId="0" xfId="1" applyNumberFormat="1" applyFont="1" applyFill="1" applyProtection="1">
      <alignment vertical="center"/>
    </xf>
    <xf numFmtId="38" fontId="16" fillId="0" borderId="0" xfId="1" applyFont="1" applyProtection="1">
      <alignment vertical="center"/>
    </xf>
    <xf numFmtId="38" fontId="19" fillId="5" borderId="5" xfId="1" applyFont="1" applyFill="1" applyBorder="1" applyProtection="1">
      <alignment vertical="center"/>
      <protection locked="0"/>
    </xf>
    <xf numFmtId="38" fontId="9" fillId="0" borderId="0" xfId="1" applyFont="1" applyAlignment="1" applyProtection="1">
      <alignment horizontal="center" vertical="center"/>
    </xf>
    <xf numFmtId="38" fontId="20" fillId="3" borderId="5" xfId="1" applyFont="1" applyFill="1" applyBorder="1" applyAlignment="1">
      <alignment horizontal="right" vertical="center"/>
    </xf>
    <xf numFmtId="38" fontId="9" fillId="0" borderId="5" xfId="1" applyFont="1" applyFill="1" applyBorder="1" applyProtection="1">
      <alignment vertical="center"/>
    </xf>
    <xf numFmtId="0" fontId="21" fillId="0" borderId="0" xfId="3" applyFont="1" applyProtection="1">
      <alignment vertical="center"/>
    </xf>
    <xf numFmtId="38" fontId="5" fillId="0" borderId="0" xfId="1" applyFont="1" applyFill="1" applyAlignment="1" applyProtection="1">
      <alignment horizontal="right" vertical="center"/>
    </xf>
    <xf numFmtId="38" fontId="19" fillId="0" borderId="5" xfId="1" applyFont="1" applyFill="1" applyBorder="1" applyProtection="1">
      <alignment vertical="center"/>
      <protection locked="0"/>
    </xf>
    <xf numFmtId="38" fontId="9" fillId="0" borderId="0" xfId="1" applyFont="1" applyFill="1" applyAlignment="1" applyProtection="1">
      <alignment horizontal="center" vertical="center"/>
    </xf>
    <xf numFmtId="38" fontId="20" fillId="0" borderId="5" xfId="1" applyFont="1" applyFill="1" applyBorder="1" applyAlignment="1">
      <alignment horizontal="right" vertical="center"/>
    </xf>
    <xf numFmtId="0" fontId="21" fillId="0" borderId="0" xfId="3" applyFont="1" applyFill="1" applyProtection="1">
      <alignment vertical="center"/>
    </xf>
    <xf numFmtId="0" fontId="3" fillId="0" borderId="18" xfId="3" applyFont="1" applyBorder="1" applyProtection="1">
      <alignment vertical="center"/>
    </xf>
    <xf numFmtId="38" fontId="3" fillId="0" borderId="18" xfId="1" applyFont="1" applyBorder="1" applyProtection="1">
      <alignment vertical="center"/>
    </xf>
    <xf numFmtId="38" fontId="3" fillId="0" borderId="18" xfId="1" applyFont="1" applyBorder="1" applyAlignment="1" applyProtection="1">
      <alignment horizontal="center" vertical="center"/>
    </xf>
    <xf numFmtId="176" fontId="3" fillId="0" borderId="18" xfId="1" applyNumberFormat="1" applyFont="1" applyBorder="1" applyProtection="1">
      <alignment vertical="center"/>
    </xf>
    <xf numFmtId="0" fontId="3" fillId="0" borderId="0" xfId="3" applyFont="1" applyBorder="1" applyProtection="1">
      <alignment vertical="center"/>
    </xf>
    <xf numFmtId="38" fontId="3" fillId="0" borderId="0" xfId="1" applyFont="1" applyBorder="1" applyProtection="1">
      <alignment vertical="center"/>
    </xf>
    <xf numFmtId="38" fontId="3" fillId="0" borderId="0" xfId="1" applyFont="1" applyBorder="1" applyAlignment="1" applyProtection="1">
      <alignment horizontal="center" vertical="center"/>
    </xf>
    <xf numFmtId="176" fontId="3" fillId="0" borderId="0" xfId="1" applyNumberFormat="1" applyFont="1" applyBorder="1" applyProtection="1">
      <alignment vertical="center"/>
    </xf>
    <xf numFmtId="38" fontId="9" fillId="5" borderId="5" xfId="1" applyFont="1" applyFill="1" applyBorder="1" applyProtection="1">
      <alignment vertical="center"/>
      <protection locked="0"/>
    </xf>
    <xf numFmtId="38" fontId="20" fillId="0" borderId="5" xfId="1" applyFont="1" applyBorder="1">
      <alignment vertical="center"/>
    </xf>
    <xf numFmtId="38" fontId="20" fillId="3" borderId="5" xfId="1" applyFont="1" applyFill="1" applyBorder="1">
      <alignment vertical="center"/>
    </xf>
    <xf numFmtId="38" fontId="9" fillId="0" borderId="0" xfId="1" applyFont="1" applyProtection="1">
      <alignment vertical="center"/>
    </xf>
    <xf numFmtId="38" fontId="5" fillId="0" borderId="0" xfId="1" applyFont="1" applyAlignment="1" applyProtection="1">
      <alignment horizontal="right" vertical="center"/>
    </xf>
    <xf numFmtId="38" fontId="9" fillId="0" borderId="5" xfId="1" applyFont="1" applyFill="1" applyBorder="1" applyProtection="1">
      <alignment vertical="center"/>
      <protection locked="0"/>
    </xf>
    <xf numFmtId="38" fontId="20" fillId="0" borderId="5" xfId="1" applyFont="1" applyFill="1" applyBorder="1">
      <alignment vertical="center"/>
    </xf>
    <xf numFmtId="38" fontId="22" fillId="0" borderId="0" xfId="1" applyFont="1" applyBorder="1">
      <alignment vertical="center"/>
    </xf>
    <xf numFmtId="0" fontId="17" fillId="4" borderId="0" xfId="3" applyFont="1" applyFill="1" applyProtection="1">
      <alignment vertical="center"/>
    </xf>
    <xf numFmtId="38" fontId="20" fillId="3" borderId="0" xfId="1" applyNumberFormat="1" applyFont="1" applyFill="1" applyAlignment="1" applyProtection="1">
      <alignment horizontal="right" vertical="center"/>
    </xf>
    <xf numFmtId="38" fontId="9" fillId="0" borderId="0" xfId="1" applyFont="1" applyFill="1" applyProtection="1">
      <alignment vertical="center"/>
    </xf>
    <xf numFmtId="38" fontId="19" fillId="0" borderId="0" xfId="1" applyFont="1" applyFill="1" applyBorder="1" applyProtection="1">
      <alignment vertical="center"/>
    </xf>
    <xf numFmtId="38" fontId="20" fillId="0" borderId="0" xfId="1" applyNumberFormat="1" applyFont="1" applyFill="1" applyAlignment="1" applyProtection="1">
      <alignment horizontal="right" vertical="center"/>
    </xf>
    <xf numFmtId="38" fontId="20" fillId="3" borderId="0" xfId="1" applyNumberFormat="1" applyFont="1" applyFill="1" applyBorder="1" applyProtection="1">
      <alignment vertical="center"/>
    </xf>
    <xf numFmtId="176" fontId="3" fillId="0" borderId="0" xfId="1" applyNumberFormat="1" applyFont="1" applyFill="1" applyProtection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64" xfId="0" applyFont="1" applyBorder="1" applyAlignment="1">
      <alignment vertical="center" wrapText="1"/>
    </xf>
    <xf numFmtId="6" fontId="3" fillId="0" borderId="43" xfId="2" applyFont="1" applyBorder="1" applyAlignment="1">
      <alignment horizontal="left" vertical="center"/>
    </xf>
    <xf numFmtId="6" fontId="3" fillId="0" borderId="44" xfId="2" applyFont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5" fillId="7" borderId="23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6" fontId="3" fillId="6" borderId="6" xfId="2" applyFont="1" applyFill="1" applyBorder="1" applyAlignment="1">
      <alignment horizontal="center" vertical="center"/>
    </xf>
    <xf numFmtId="6" fontId="3" fillId="6" borderId="42" xfId="2" applyFont="1" applyFill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7" borderId="5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3" fillId="0" borderId="6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6" fontId="3" fillId="0" borderId="10" xfId="2" applyFont="1" applyFill="1" applyBorder="1" applyAlignment="1">
      <alignment horizontal="center" vertical="center"/>
    </xf>
    <xf numFmtId="6" fontId="3" fillId="0" borderId="46" xfId="2" applyFont="1" applyFill="1" applyBorder="1" applyAlignment="1">
      <alignment horizontal="center" vertical="center"/>
    </xf>
    <xf numFmtId="6" fontId="3" fillId="0" borderId="28" xfId="2" applyFont="1" applyFill="1" applyBorder="1" applyAlignment="1">
      <alignment horizontal="center" vertical="center"/>
    </xf>
    <xf numFmtId="0" fontId="3" fillId="0" borderId="60" xfId="0" applyFont="1" applyBorder="1" applyAlignment="1">
      <alignment horizontal="left" vertical="center" wrapText="1" indent="2"/>
    </xf>
    <xf numFmtId="0" fontId="9" fillId="0" borderId="60" xfId="0" applyFont="1" applyBorder="1" applyAlignment="1">
      <alignment horizontal="left" vertical="center" wrapText="1" indent="2"/>
    </xf>
    <xf numFmtId="0" fontId="9" fillId="0" borderId="6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6" fontId="3" fillId="0" borderId="8" xfId="2" applyFont="1" applyBorder="1" applyAlignment="1">
      <alignment horizontal="left" vertical="top" wrapText="1"/>
    </xf>
    <xf numFmtId="6" fontId="3" fillId="0" borderId="18" xfId="2" applyFont="1" applyBorder="1" applyAlignment="1">
      <alignment horizontal="left" vertical="top" wrapText="1"/>
    </xf>
    <xf numFmtId="6" fontId="3" fillId="0" borderId="19" xfId="2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6" fontId="3" fillId="0" borderId="53" xfId="2" applyFont="1" applyBorder="1" applyAlignment="1">
      <alignment horizontal="left" vertical="center"/>
    </xf>
    <xf numFmtId="6" fontId="3" fillId="0" borderId="54" xfId="2" applyFont="1" applyBorder="1" applyAlignment="1">
      <alignment horizontal="left"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393218</xdr:colOff>
      <xdr:row>14</xdr:row>
      <xdr:rowOff>28575</xdr:rowOff>
    </xdr:from>
    <xdr:to>
      <xdr:col>5</xdr:col>
      <xdr:colOff>1100666</xdr:colOff>
      <xdr:row>14</xdr:row>
      <xdr:rowOff>497416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27885" y="4526492"/>
          <a:ext cx="707448" cy="46884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3</xdr:row>
          <xdr:rowOff>31805</xdr:rowOff>
        </xdr:from>
        <xdr:to>
          <xdr:col>1</xdr:col>
          <xdr:colOff>445273</xdr:colOff>
          <xdr:row>3</xdr:row>
          <xdr:rowOff>278296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4</xdr:row>
          <xdr:rowOff>31805</xdr:rowOff>
        </xdr:from>
        <xdr:to>
          <xdr:col>1</xdr:col>
          <xdr:colOff>445273</xdr:colOff>
          <xdr:row>4</xdr:row>
          <xdr:rowOff>278296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5</xdr:row>
          <xdr:rowOff>31805</xdr:rowOff>
        </xdr:from>
        <xdr:to>
          <xdr:col>1</xdr:col>
          <xdr:colOff>445273</xdr:colOff>
          <xdr:row>5</xdr:row>
          <xdr:rowOff>278296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111318</xdr:colOff>
          <xdr:row>3</xdr:row>
          <xdr:rowOff>31805</xdr:rowOff>
        </xdr:from>
        <xdr:to>
          <xdr:col>4</xdr:col>
          <xdr:colOff>421419</xdr:colOff>
          <xdr:row>3</xdr:row>
          <xdr:rowOff>278296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111318</xdr:colOff>
          <xdr:row>4</xdr:row>
          <xdr:rowOff>39757</xdr:rowOff>
        </xdr:from>
        <xdr:to>
          <xdr:col>4</xdr:col>
          <xdr:colOff>421419</xdr:colOff>
          <xdr:row>4</xdr:row>
          <xdr:rowOff>286247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</xdr:rowOff>
    </xdr:from>
    <xdr:to>
      <xdr:col>7</xdr:col>
      <xdr:colOff>219075</xdr:colOff>
      <xdr:row>0</xdr:row>
      <xdr:rowOff>914400</xdr:rowOff>
    </xdr:to>
    <xdr:sp macro="" textlink="">
      <xdr:nvSpPr>
        <xdr:cNvPr id="2" name="横巻き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199" y="9525"/>
          <a:ext cx="6524626" cy="904875"/>
        </a:xfrm>
        <a:prstGeom prst="horizontalScroll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　消費税が発生しない、もしくは消費税込で源泉税額を算出　≫</a:t>
          </a:r>
          <a:endParaRPr kumimoji="1" lang="en-US" altLang="ja-JP" sz="1400" b="1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showZeros="0" tabSelected="1" topLeftCell="A26" zoomScale="85" zoomScaleNormal="85" zoomScaleSheetLayoutView="90" workbookViewId="0">
      <selection activeCell="A29" sqref="A29:G29"/>
    </sheetView>
  </sheetViews>
  <sheetFormatPr defaultColWidth="9" defaultRowHeight="30.05" customHeight="1" x14ac:dyDescent="0.2"/>
  <cols>
    <col min="1" max="1" width="15.88671875" style="43" customWidth="1"/>
    <col min="2" max="2" width="15.44140625" style="1" customWidth="1"/>
    <col min="3" max="3" width="20.77734375" style="1" customWidth="1"/>
    <col min="4" max="4" width="15.33203125" style="1" customWidth="1"/>
    <col min="5" max="5" width="17" style="1" customWidth="1"/>
    <col min="6" max="6" width="19.33203125" style="1" customWidth="1"/>
    <col min="7" max="7" width="17.44140625" style="1" customWidth="1"/>
    <col min="8" max="13" width="6.6640625" style="1" customWidth="1"/>
    <col min="14" max="16384" width="9" style="1"/>
  </cols>
  <sheetData>
    <row r="1" spans="1:11" ht="5.95" customHeight="1" thickBot="1" x14ac:dyDescent="0.25">
      <c r="A1" s="1"/>
    </row>
    <row r="2" spans="1:11" ht="22.55" customHeight="1" x14ac:dyDescent="0.2">
      <c r="A2" s="110" t="s">
        <v>0</v>
      </c>
      <c r="B2" s="111"/>
      <c r="C2" s="111"/>
      <c r="D2" s="111"/>
      <c r="E2" s="111"/>
      <c r="F2" s="111"/>
      <c r="G2" s="112"/>
    </row>
    <row r="3" spans="1:11" s="5" customFormat="1" ht="24.9" customHeight="1" x14ac:dyDescent="0.2">
      <c r="A3" s="2" t="s">
        <v>1</v>
      </c>
      <c r="B3" s="47"/>
      <c r="C3" s="46" t="s">
        <v>53</v>
      </c>
      <c r="D3" s="48"/>
      <c r="E3" s="48" t="s">
        <v>54</v>
      </c>
      <c r="F3" s="48"/>
      <c r="G3" s="49"/>
      <c r="H3" s="3"/>
      <c r="I3" s="3"/>
      <c r="J3" s="3"/>
      <c r="K3" s="4"/>
    </row>
    <row r="4" spans="1:11" s="5" customFormat="1" ht="24.9" customHeight="1" x14ac:dyDescent="0.2">
      <c r="A4" s="138" t="s">
        <v>3</v>
      </c>
      <c r="B4" s="149" t="s">
        <v>48</v>
      </c>
      <c r="C4" s="150"/>
      <c r="D4" s="151"/>
      <c r="E4" s="146" t="s">
        <v>51</v>
      </c>
      <c r="F4" s="147"/>
      <c r="G4" s="148"/>
      <c r="H4" s="3"/>
      <c r="I4" s="3"/>
      <c r="J4" s="3"/>
      <c r="K4" s="4"/>
    </row>
    <row r="5" spans="1:11" s="5" customFormat="1" ht="24.9" customHeight="1" x14ac:dyDescent="0.2">
      <c r="A5" s="139"/>
      <c r="B5" s="141" t="s">
        <v>49</v>
      </c>
      <c r="C5" s="142"/>
      <c r="D5" s="142"/>
      <c r="E5" s="103" t="s">
        <v>52</v>
      </c>
      <c r="F5" s="103"/>
      <c r="G5" s="104"/>
      <c r="H5" s="3"/>
      <c r="I5" s="3"/>
      <c r="J5" s="3"/>
      <c r="K5" s="4"/>
    </row>
    <row r="6" spans="1:11" s="5" customFormat="1" ht="24.9" customHeight="1" x14ac:dyDescent="0.2">
      <c r="A6" s="140"/>
      <c r="B6" s="101" t="s">
        <v>50</v>
      </c>
      <c r="C6" s="102"/>
      <c r="D6" s="102"/>
      <c r="E6" s="44"/>
      <c r="F6" s="44"/>
      <c r="G6" s="45"/>
      <c r="H6" s="3"/>
      <c r="I6" s="3"/>
      <c r="J6" s="3"/>
      <c r="K6" s="4"/>
    </row>
    <row r="7" spans="1:11" s="5" customFormat="1" ht="39" customHeight="1" x14ac:dyDescent="0.2">
      <c r="A7" s="6" t="s">
        <v>2</v>
      </c>
      <c r="B7" s="113"/>
      <c r="C7" s="115"/>
      <c r="D7" s="116"/>
      <c r="E7" s="7" t="s">
        <v>39</v>
      </c>
      <c r="F7" s="113"/>
      <c r="G7" s="114"/>
    </row>
    <row r="8" spans="1:11" s="5" customFormat="1" ht="20.2" customHeight="1" x14ac:dyDescent="0.2">
      <c r="A8" s="117" t="s">
        <v>33</v>
      </c>
      <c r="B8" s="8" t="s">
        <v>45</v>
      </c>
      <c r="C8" s="119"/>
      <c r="D8" s="119"/>
      <c r="E8" s="119"/>
      <c r="F8" s="120"/>
      <c r="G8" s="121"/>
    </row>
    <row r="9" spans="1:11" s="5" customFormat="1" ht="31.5" customHeight="1" x14ac:dyDescent="0.2">
      <c r="A9" s="117"/>
      <c r="B9" s="9" t="s">
        <v>29</v>
      </c>
      <c r="C9" s="133"/>
      <c r="D9" s="134"/>
      <c r="E9" s="134"/>
      <c r="F9" s="134"/>
      <c r="G9" s="135"/>
    </row>
    <row r="10" spans="1:11" s="5" customFormat="1" ht="24.75" customHeight="1" x14ac:dyDescent="0.2">
      <c r="A10" s="117"/>
      <c r="B10" s="128" t="s">
        <v>4</v>
      </c>
      <c r="C10" s="130" t="s">
        <v>30</v>
      </c>
      <c r="D10" s="131"/>
      <c r="E10" s="131"/>
      <c r="F10" s="131"/>
      <c r="G10" s="132"/>
    </row>
    <row r="11" spans="1:11" s="5" customFormat="1" ht="27.7" customHeight="1" x14ac:dyDescent="0.2">
      <c r="A11" s="117"/>
      <c r="B11" s="129"/>
      <c r="C11" s="122"/>
      <c r="D11" s="122"/>
      <c r="E11" s="122"/>
      <c r="F11" s="123"/>
      <c r="G11" s="124"/>
    </row>
    <row r="12" spans="1:11" s="5" customFormat="1" ht="32.25" customHeight="1" thickBot="1" x14ac:dyDescent="0.25">
      <c r="A12" s="118"/>
      <c r="B12" s="10" t="s">
        <v>5</v>
      </c>
      <c r="C12" s="125"/>
      <c r="D12" s="125"/>
      <c r="E12" s="125"/>
      <c r="F12" s="126"/>
      <c r="G12" s="127"/>
    </row>
    <row r="13" spans="1:11" s="5" customFormat="1" ht="33.049999999999997" customHeight="1" thickBot="1" x14ac:dyDescent="0.25">
      <c r="A13" s="158" t="s">
        <v>34</v>
      </c>
      <c r="B13" s="159"/>
      <c r="C13" s="159"/>
      <c r="D13" s="159"/>
      <c r="E13" s="159"/>
      <c r="F13" s="160"/>
      <c r="G13" s="11" t="s">
        <v>56</v>
      </c>
    </row>
    <row r="14" spans="1:11" s="5" customFormat="1" ht="33.85" customHeight="1" x14ac:dyDescent="0.2">
      <c r="A14" s="12" t="s">
        <v>55</v>
      </c>
      <c r="B14" s="13" t="s">
        <v>42</v>
      </c>
      <c r="C14" s="14" t="s">
        <v>6</v>
      </c>
      <c r="D14" s="161" t="s">
        <v>37</v>
      </c>
      <c r="E14" s="162"/>
      <c r="F14" s="15" t="s">
        <v>7</v>
      </c>
      <c r="G14" s="16" t="s">
        <v>35</v>
      </c>
    </row>
    <row r="15" spans="1:11" s="22" customFormat="1" ht="41.35" customHeight="1" x14ac:dyDescent="0.2">
      <c r="A15" s="17" t="s">
        <v>41</v>
      </c>
      <c r="B15" s="18" t="s">
        <v>32</v>
      </c>
      <c r="C15" s="19">
        <v>10000</v>
      </c>
      <c r="D15" s="136" t="s">
        <v>38</v>
      </c>
      <c r="E15" s="137"/>
      <c r="F15" s="20" t="s">
        <v>43</v>
      </c>
      <c r="G15" s="21"/>
    </row>
    <row r="16" spans="1:11" s="22" customFormat="1" ht="38.200000000000003" customHeight="1" x14ac:dyDescent="0.2">
      <c r="A16" s="23" t="s">
        <v>31</v>
      </c>
      <c r="B16" s="23" t="s">
        <v>10</v>
      </c>
      <c r="C16" s="24"/>
      <c r="D16" s="163"/>
      <c r="E16" s="164"/>
      <c r="F16" s="25"/>
      <c r="G16" s="26"/>
    </row>
    <row r="17" spans="1:13" s="22" customFormat="1" ht="38.200000000000003" customHeight="1" x14ac:dyDescent="0.2">
      <c r="A17" s="27" t="s">
        <v>31</v>
      </c>
      <c r="B17" s="27" t="s">
        <v>10</v>
      </c>
      <c r="C17" s="28"/>
      <c r="D17" s="105"/>
      <c r="E17" s="106"/>
      <c r="F17" s="29"/>
      <c r="G17" s="30"/>
    </row>
    <row r="18" spans="1:13" s="22" customFormat="1" ht="38.200000000000003" customHeight="1" x14ac:dyDescent="0.2">
      <c r="A18" s="27" t="s">
        <v>31</v>
      </c>
      <c r="B18" s="27" t="s">
        <v>10</v>
      </c>
      <c r="C18" s="28"/>
      <c r="D18" s="105"/>
      <c r="E18" s="106"/>
      <c r="F18" s="29"/>
      <c r="G18" s="30"/>
    </row>
    <row r="19" spans="1:13" s="22" customFormat="1" ht="38.200000000000003" customHeight="1" x14ac:dyDescent="0.2">
      <c r="A19" s="27" t="s">
        <v>31</v>
      </c>
      <c r="B19" s="27" t="s">
        <v>10</v>
      </c>
      <c r="C19" s="28"/>
      <c r="D19" s="105"/>
      <c r="E19" s="106"/>
      <c r="F19" s="29"/>
      <c r="G19" s="30"/>
    </row>
    <row r="20" spans="1:13" s="22" customFormat="1" ht="38.200000000000003" customHeight="1" x14ac:dyDescent="0.2">
      <c r="A20" s="27" t="s">
        <v>31</v>
      </c>
      <c r="B20" s="27" t="s">
        <v>10</v>
      </c>
      <c r="C20" s="28"/>
      <c r="D20" s="105"/>
      <c r="E20" s="106"/>
      <c r="F20" s="29"/>
      <c r="G20" s="30"/>
    </row>
    <row r="21" spans="1:13" s="22" customFormat="1" ht="38.200000000000003" customHeight="1" x14ac:dyDescent="0.2">
      <c r="A21" s="27" t="s">
        <v>31</v>
      </c>
      <c r="B21" s="27" t="s">
        <v>10</v>
      </c>
      <c r="C21" s="28"/>
      <c r="D21" s="105"/>
      <c r="E21" s="106"/>
      <c r="F21" s="29"/>
      <c r="G21" s="30"/>
    </row>
    <row r="22" spans="1:13" s="22" customFormat="1" ht="38.200000000000003" customHeight="1" x14ac:dyDescent="0.2">
      <c r="A22" s="27" t="s">
        <v>31</v>
      </c>
      <c r="B22" s="27" t="s">
        <v>10</v>
      </c>
      <c r="C22" s="28"/>
      <c r="D22" s="105"/>
      <c r="E22" s="106"/>
      <c r="F22" s="31"/>
      <c r="G22" s="30"/>
    </row>
    <row r="23" spans="1:13" s="22" customFormat="1" ht="38.200000000000003" customHeight="1" x14ac:dyDescent="0.2">
      <c r="A23" s="27" t="s">
        <v>31</v>
      </c>
      <c r="B23" s="27" t="s">
        <v>10</v>
      </c>
      <c r="C23" s="28"/>
      <c r="D23" s="105"/>
      <c r="E23" s="106"/>
      <c r="F23" s="25"/>
      <c r="G23" s="30"/>
    </row>
    <row r="24" spans="1:13" s="22" customFormat="1" ht="38.200000000000003" customHeight="1" x14ac:dyDescent="0.2">
      <c r="A24" s="27" t="s">
        <v>31</v>
      </c>
      <c r="B24" s="27" t="s">
        <v>10</v>
      </c>
      <c r="C24" s="28"/>
      <c r="D24" s="105"/>
      <c r="E24" s="106"/>
      <c r="F24" s="29"/>
      <c r="G24" s="30"/>
    </row>
    <row r="25" spans="1:13" s="22" customFormat="1" ht="38.200000000000003" customHeight="1" thickBot="1" x14ac:dyDescent="0.25">
      <c r="A25" s="27" t="s">
        <v>31</v>
      </c>
      <c r="B25" s="27" t="s">
        <v>10</v>
      </c>
      <c r="C25" s="28"/>
      <c r="D25" s="105"/>
      <c r="E25" s="106"/>
      <c r="F25" s="32"/>
      <c r="G25" s="33"/>
    </row>
    <row r="26" spans="1:13" s="5" customFormat="1" ht="47.3" customHeight="1" thickTop="1" x14ac:dyDescent="0.2">
      <c r="A26" s="34" t="s">
        <v>46</v>
      </c>
      <c r="B26" s="35" t="s">
        <v>8</v>
      </c>
      <c r="C26" s="36" t="s">
        <v>36</v>
      </c>
      <c r="D26" s="107" t="s">
        <v>47</v>
      </c>
      <c r="E26" s="108"/>
      <c r="F26" s="109"/>
      <c r="G26" s="37"/>
    </row>
    <row r="27" spans="1:13" s="5" customFormat="1" ht="42.75" customHeight="1" thickBot="1" x14ac:dyDescent="0.25">
      <c r="A27" s="38" t="s">
        <v>44</v>
      </c>
      <c r="B27" s="39">
        <f>SUM(C16:C25)</f>
        <v>0</v>
      </c>
      <c r="C27" s="40">
        <f>ROUNDDOWN(IF(D27&gt;1000000,1000000*0.1021+(D27-1000000)*0.2042,D27*0.1021),0)</f>
        <v>0</v>
      </c>
      <c r="D27" s="143">
        <f>ROUNDDOWN(IF(B27&gt;897900,897900/0.8979+(B27-897900)/0.7958,B27/0.8979),0)</f>
        <v>0</v>
      </c>
      <c r="E27" s="144"/>
      <c r="F27" s="145"/>
      <c r="G27" s="41"/>
    </row>
    <row r="28" spans="1:13" s="4" customFormat="1" ht="97.55" customHeight="1" x14ac:dyDescent="0.2">
      <c r="A28" s="152" t="s">
        <v>58</v>
      </c>
      <c r="B28" s="153"/>
      <c r="C28" s="153"/>
      <c r="D28" s="153"/>
      <c r="E28" s="153"/>
      <c r="F28" s="153"/>
      <c r="G28" s="154"/>
      <c r="H28" s="42"/>
      <c r="I28" s="42"/>
      <c r="J28" s="42"/>
      <c r="K28" s="42"/>
      <c r="L28" s="42"/>
      <c r="M28" s="42"/>
    </row>
    <row r="29" spans="1:13" ht="93" customHeight="1" thickBot="1" x14ac:dyDescent="0.25">
      <c r="A29" s="155" t="s">
        <v>9</v>
      </c>
      <c r="B29" s="156"/>
      <c r="C29" s="156"/>
      <c r="D29" s="156"/>
      <c r="E29" s="156"/>
      <c r="F29" s="156"/>
      <c r="G29" s="157"/>
    </row>
  </sheetData>
  <mergeCells count="33">
    <mergeCell ref="A29:G29"/>
    <mergeCell ref="A13:F13"/>
    <mergeCell ref="D14:E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5:D5"/>
    <mergeCell ref="D27:F27"/>
    <mergeCell ref="E4:G4"/>
    <mergeCell ref="B4:D4"/>
    <mergeCell ref="A28:G28"/>
    <mergeCell ref="B6:D6"/>
    <mergeCell ref="E5:G5"/>
    <mergeCell ref="D25:E25"/>
    <mergeCell ref="D26:F26"/>
    <mergeCell ref="A2:G2"/>
    <mergeCell ref="F7:G7"/>
    <mergeCell ref="B7:D7"/>
    <mergeCell ref="A8:A12"/>
    <mergeCell ref="C8:G8"/>
    <mergeCell ref="C11:G11"/>
    <mergeCell ref="C12:G12"/>
    <mergeCell ref="B10:B11"/>
    <mergeCell ref="C10:G10"/>
    <mergeCell ref="C9:G9"/>
    <mergeCell ref="D15:E15"/>
    <mergeCell ref="A4:A6"/>
  </mergeCells>
  <phoneticPr fontId="2"/>
  <printOptions horizontalCentered="1"/>
  <pageMargins left="3.937007874015748E-2" right="3.937007874015748E-2" top="0.35433070866141736" bottom="0.35433070866141736" header="0.31496062992125984" footer="0.31496062992125984"/>
  <pageSetup paperSize="9" scale="8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143123</xdr:colOff>
                    <xdr:row>3</xdr:row>
                    <xdr:rowOff>31805</xdr:rowOff>
                  </from>
                  <to>
                    <xdr:col>1</xdr:col>
                    <xdr:colOff>445273</xdr:colOff>
                    <xdr:row>3</xdr:row>
                    <xdr:rowOff>278296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143123</xdr:colOff>
                    <xdr:row>4</xdr:row>
                    <xdr:rowOff>31805</xdr:rowOff>
                  </from>
                  <to>
                    <xdr:col>1</xdr:col>
                    <xdr:colOff>445273</xdr:colOff>
                    <xdr:row>4</xdr:row>
                    <xdr:rowOff>278296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143123</xdr:colOff>
                    <xdr:row>5</xdr:row>
                    <xdr:rowOff>31805</xdr:rowOff>
                  </from>
                  <to>
                    <xdr:col>1</xdr:col>
                    <xdr:colOff>445273</xdr:colOff>
                    <xdr:row>5</xdr:row>
                    <xdr:rowOff>278296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111318</xdr:colOff>
                    <xdr:row>3</xdr:row>
                    <xdr:rowOff>31805</xdr:rowOff>
                  </from>
                  <to>
                    <xdr:col>4</xdr:col>
                    <xdr:colOff>421419</xdr:colOff>
                    <xdr:row>3</xdr:row>
                    <xdr:rowOff>278296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111318</xdr:colOff>
                    <xdr:row>4</xdr:row>
                    <xdr:rowOff>39757</xdr:rowOff>
                  </from>
                  <to>
                    <xdr:col>4</xdr:col>
                    <xdr:colOff>421419</xdr:colOff>
                    <xdr:row>4</xdr:row>
                    <xdr:rowOff>286247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workbookViewId="0">
      <selection activeCell="C17" sqref="C17"/>
    </sheetView>
  </sheetViews>
  <sheetFormatPr defaultColWidth="9" defaultRowHeight="15.65" x14ac:dyDescent="0.2"/>
  <cols>
    <col min="1" max="1" width="23.6640625" style="54" customWidth="1"/>
    <col min="2" max="2" width="5.21875" style="51" customWidth="1"/>
    <col min="3" max="3" width="13.77734375" style="51" customWidth="1"/>
    <col min="4" max="4" width="7.6640625" style="52" customWidth="1"/>
    <col min="5" max="5" width="12.88671875" style="53" customWidth="1"/>
    <col min="6" max="6" width="7.6640625" style="52" customWidth="1"/>
    <col min="7" max="7" width="13" style="51" customWidth="1"/>
    <col min="8" max="8" width="4" style="51" customWidth="1"/>
    <col min="9" max="16384" width="9" style="54"/>
  </cols>
  <sheetData>
    <row r="1" spans="1:10" ht="76.55" customHeight="1" x14ac:dyDescent="0.2">
      <c r="A1" s="50"/>
    </row>
    <row r="2" spans="1:10" ht="12.7" customHeight="1" x14ac:dyDescent="0.2">
      <c r="A2" s="50"/>
    </row>
    <row r="3" spans="1:10" ht="20.05" customHeight="1" x14ac:dyDescent="0.2">
      <c r="A3" s="55" t="s">
        <v>11</v>
      </c>
    </row>
    <row r="4" spans="1:10" ht="20.05" customHeight="1" x14ac:dyDescent="0.2">
      <c r="A4" s="56" t="s">
        <v>12</v>
      </c>
      <c r="B4" s="57"/>
      <c r="C4" s="57"/>
      <c r="D4" s="58"/>
    </row>
    <row r="5" spans="1:10" ht="20.05" customHeight="1" x14ac:dyDescent="0.2">
      <c r="A5" s="54" t="s">
        <v>57</v>
      </c>
    </row>
    <row r="6" spans="1:10" ht="10.050000000000001" customHeight="1" x14ac:dyDescent="0.2">
      <c r="A6" s="55"/>
    </row>
    <row r="7" spans="1:10" ht="20.05" customHeight="1" x14ac:dyDescent="0.2">
      <c r="A7" s="59" t="s">
        <v>13</v>
      </c>
      <c r="B7" s="60"/>
      <c r="C7" s="60"/>
      <c r="D7" s="61"/>
      <c r="E7" s="62"/>
      <c r="F7" s="61"/>
      <c r="G7" s="60"/>
      <c r="H7" s="60"/>
    </row>
    <row r="8" spans="1:10" ht="20.05" customHeight="1" x14ac:dyDescent="0.2">
      <c r="A8" s="63" t="s">
        <v>14</v>
      </c>
      <c r="B8" s="64"/>
      <c r="C8" s="64"/>
      <c r="D8" s="65"/>
      <c r="E8" s="66"/>
      <c r="F8" s="65"/>
      <c r="G8" s="64"/>
      <c r="H8" s="64"/>
    </row>
    <row r="9" spans="1:10" ht="20.05" customHeight="1" x14ac:dyDescent="0.2">
      <c r="A9" s="55" t="s">
        <v>15</v>
      </c>
    </row>
    <row r="10" spans="1:10" ht="20.05" customHeight="1" x14ac:dyDescent="0.2">
      <c r="C10" s="67" t="s">
        <v>16</v>
      </c>
      <c r="E10" s="67" t="s">
        <v>17</v>
      </c>
      <c r="G10" s="51" t="s">
        <v>18</v>
      </c>
    </row>
    <row r="11" spans="1:10" ht="31.5" customHeight="1" x14ac:dyDescent="0.2">
      <c r="C11" s="68"/>
      <c r="D11" s="69" t="s">
        <v>19</v>
      </c>
      <c r="E11" s="70">
        <f>ROUNDDOWN(IF(C11&gt;1000000,1000000*0.1021+(C11-1000000)*0.2042,C11*0.1021),0)</f>
        <v>0</v>
      </c>
      <c r="F11" s="69" t="s">
        <v>20</v>
      </c>
      <c r="G11" s="71">
        <f>C11-E11</f>
        <v>0</v>
      </c>
      <c r="H11" s="72"/>
    </row>
    <row r="12" spans="1:10" s="56" customFormat="1" ht="20.05" customHeight="1" x14ac:dyDescent="0.2">
      <c r="B12" s="73" t="s">
        <v>40</v>
      </c>
      <c r="C12" s="74">
        <v>20000</v>
      </c>
      <c r="D12" s="75"/>
      <c r="E12" s="76">
        <f>ROUNDDOWN(IF(C12&gt;1000000,1000000*0.1021+(C12-1000000)*0.2042,C12*0.1021),0)</f>
        <v>2042</v>
      </c>
      <c r="F12" s="75"/>
      <c r="G12" s="71">
        <f>C12-E12</f>
        <v>17958</v>
      </c>
      <c r="H12" s="77"/>
    </row>
    <row r="13" spans="1:10" ht="20.2" customHeight="1" thickBot="1" x14ac:dyDescent="0.25">
      <c r="A13" s="78"/>
      <c r="B13" s="79"/>
      <c r="C13" s="79"/>
      <c r="D13" s="80"/>
      <c r="E13" s="81"/>
      <c r="F13" s="80"/>
      <c r="G13" s="79"/>
      <c r="H13" s="79"/>
    </row>
    <row r="14" spans="1:10" x14ac:dyDescent="0.2">
      <c r="A14" s="82"/>
      <c r="B14" s="83"/>
      <c r="C14" s="83"/>
      <c r="D14" s="84"/>
      <c r="E14" s="85"/>
      <c r="F14" s="84"/>
      <c r="G14" s="83"/>
      <c r="H14" s="83"/>
      <c r="J14" s="56"/>
    </row>
    <row r="15" spans="1:10" ht="20.05" customHeight="1" x14ac:dyDescent="0.2">
      <c r="A15" s="55" t="s">
        <v>21</v>
      </c>
      <c r="C15" s="54"/>
      <c r="D15" s="54"/>
      <c r="E15" s="54"/>
      <c r="F15" s="54"/>
      <c r="G15" s="54"/>
      <c r="H15" s="54"/>
    </row>
    <row r="16" spans="1:10" ht="20.05" customHeight="1" x14ac:dyDescent="0.2">
      <c r="C16" s="51" t="s">
        <v>22</v>
      </c>
      <c r="E16" s="67" t="s">
        <v>23</v>
      </c>
      <c r="G16" s="67" t="s">
        <v>17</v>
      </c>
      <c r="J16" s="50"/>
    </row>
    <row r="17" spans="1:8" ht="30.05" customHeight="1" x14ac:dyDescent="0.2">
      <c r="C17" s="86"/>
      <c r="D17" s="69" t="s">
        <v>24</v>
      </c>
      <c r="E17" s="87">
        <f>ROUNDDOWN(IF(C17&gt;897900,897900/0.8979+(C17-897900)/0.7958,C17/0.8979),0)</f>
        <v>0</v>
      </c>
      <c r="F17" s="69" t="s">
        <v>24</v>
      </c>
      <c r="G17" s="88">
        <f>ROUNDDOWN(IF(E17&gt;1000000,1000000*0.1021+(E17-1000000)*0.2042,E17*0.1021),0)</f>
        <v>0</v>
      </c>
      <c r="H17" s="89"/>
    </row>
    <row r="18" spans="1:8" ht="20.05" customHeight="1" x14ac:dyDescent="0.2">
      <c r="B18" s="90" t="s">
        <v>40</v>
      </c>
      <c r="C18" s="91">
        <v>18000</v>
      </c>
      <c r="E18" s="87">
        <f>ROUNDDOWN(IF(C18&gt;897900,897900/0.8979+(C18-897900)/0.7958,C18/0.8979),0)</f>
        <v>20046</v>
      </c>
      <c r="G18" s="92">
        <f>ROUNDDOWN(IF(E18&gt;1000000,1000000*0.1021+(E18-1000000)*0.2042,E18*0.1021),0)</f>
        <v>2046</v>
      </c>
    </row>
    <row r="19" spans="1:8" ht="45.1" customHeight="1" x14ac:dyDescent="0.2">
      <c r="D19" s="84"/>
      <c r="E19" s="93"/>
      <c r="F19" s="84"/>
      <c r="G19" s="93"/>
      <c r="H19" s="83"/>
    </row>
    <row r="20" spans="1:8" ht="20.05" customHeight="1" x14ac:dyDescent="0.2">
      <c r="A20" s="94" t="s">
        <v>25</v>
      </c>
      <c r="B20" s="64"/>
      <c r="C20" s="64"/>
      <c r="D20" s="65"/>
      <c r="E20" s="66"/>
      <c r="F20" s="65"/>
      <c r="G20" s="64"/>
      <c r="H20" s="64"/>
    </row>
    <row r="21" spans="1:8" ht="20.05" customHeight="1" x14ac:dyDescent="0.2">
      <c r="A21" s="63" t="s">
        <v>26</v>
      </c>
      <c r="B21" s="64"/>
      <c r="C21" s="64"/>
      <c r="D21" s="65"/>
      <c r="E21" s="66"/>
      <c r="F21" s="65"/>
      <c r="G21" s="64"/>
      <c r="H21" s="64"/>
    </row>
    <row r="22" spans="1:8" ht="20.05" customHeight="1" x14ac:dyDescent="0.2">
      <c r="A22" s="55" t="s">
        <v>27</v>
      </c>
      <c r="C22" s="54"/>
      <c r="D22" s="54"/>
      <c r="E22" s="54"/>
      <c r="F22" s="54"/>
      <c r="G22" s="54"/>
      <c r="H22" s="54"/>
    </row>
    <row r="23" spans="1:8" ht="20.05" customHeight="1" x14ac:dyDescent="0.2">
      <c r="C23" s="67" t="s">
        <v>16</v>
      </c>
      <c r="E23" s="67" t="s">
        <v>17</v>
      </c>
      <c r="G23" s="51" t="s">
        <v>18</v>
      </c>
    </row>
    <row r="24" spans="1:8" ht="20.05" customHeight="1" x14ac:dyDescent="0.2">
      <c r="C24" s="68"/>
      <c r="D24" s="69" t="s">
        <v>19</v>
      </c>
      <c r="E24" s="95">
        <f>ROUNDDOWN(C24*0.2042,0)</f>
        <v>0</v>
      </c>
      <c r="F24" s="69" t="s">
        <v>20</v>
      </c>
      <c r="G24" s="96">
        <f>C24-E24</f>
        <v>0</v>
      </c>
      <c r="H24" s="72"/>
    </row>
    <row r="25" spans="1:8" s="56" customFormat="1" ht="20.05" customHeight="1" x14ac:dyDescent="0.2">
      <c r="B25" s="57"/>
      <c r="C25" s="97"/>
      <c r="D25" s="75"/>
      <c r="E25" s="98"/>
      <c r="F25" s="75"/>
      <c r="G25" s="96"/>
      <c r="H25" s="77"/>
    </row>
    <row r="26" spans="1:8" ht="16.45" customHeight="1" thickBot="1" x14ac:dyDescent="0.25">
      <c r="A26" s="78"/>
      <c r="B26" s="79"/>
      <c r="C26" s="79"/>
      <c r="D26" s="80"/>
      <c r="E26" s="81"/>
      <c r="F26" s="80"/>
      <c r="G26" s="79"/>
      <c r="H26" s="79"/>
    </row>
    <row r="27" spans="1:8" x14ac:dyDescent="0.2">
      <c r="A27" s="82"/>
      <c r="B27" s="83"/>
      <c r="C27" s="83"/>
      <c r="D27" s="84"/>
      <c r="E27" s="85"/>
      <c r="F27" s="84"/>
      <c r="G27" s="83"/>
      <c r="H27" s="83"/>
    </row>
    <row r="28" spans="1:8" ht="20.05" customHeight="1" x14ac:dyDescent="0.2">
      <c r="A28" s="55" t="s">
        <v>28</v>
      </c>
      <c r="C28" s="54"/>
      <c r="D28" s="54"/>
      <c r="E28" s="54"/>
      <c r="F28" s="54"/>
      <c r="G28" s="54"/>
      <c r="H28" s="54"/>
    </row>
    <row r="29" spans="1:8" ht="20.05" customHeight="1" x14ac:dyDescent="0.2">
      <c r="C29" s="51" t="s">
        <v>22</v>
      </c>
      <c r="E29" s="67" t="s">
        <v>23</v>
      </c>
      <c r="F29" s="58"/>
      <c r="G29" s="67" t="s">
        <v>17</v>
      </c>
      <c r="H29" s="57"/>
    </row>
    <row r="30" spans="1:8" ht="20.05" customHeight="1" x14ac:dyDescent="0.2">
      <c r="C30" s="86"/>
      <c r="D30" s="69" t="s">
        <v>24</v>
      </c>
      <c r="E30" s="98">
        <f>ROUNDDOWN(C30/0.7958,0)</f>
        <v>0</v>
      </c>
      <c r="F30" s="69" t="s">
        <v>24</v>
      </c>
      <c r="G30" s="99">
        <f>ROUNDDOWN(E30*0.2042,0)</f>
        <v>0</v>
      </c>
      <c r="H30" s="96"/>
    </row>
    <row r="31" spans="1:8" x14ac:dyDescent="0.2">
      <c r="E31" s="100"/>
      <c r="F31" s="58"/>
      <c r="G31" s="57"/>
      <c r="H31" s="57"/>
    </row>
  </sheetData>
  <phoneticPr fontId="2"/>
  <pageMargins left="0.75" right="0.75" top="0.64" bottom="0.62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指導実施報告 兼　指導料金請求書</vt:lpstr>
      <vt:lpstr>源泉計算シート</vt:lpstr>
      <vt:lpstr>源泉計算シート!Print_Area</vt:lpstr>
      <vt:lpstr>'指導実施報告 兼　指導料金請求書'!Print_Area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佐藤 花奈</cp:lastModifiedBy>
  <cp:lastPrinted>2024-04-26T03:56:52Z</cp:lastPrinted>
  <dcterms:created xsi:type="dcterms:W3CDTF">2019-02-20T05:59:11Z</dcterms:created>
  <dcterms:modified xsi:type="dcterms:W3CDTF">2025-04-10T02:28:44Z</dcterms:modified>
</cp:coreProperties>
</file>