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drawings/drawing7.xml" ContentType="application/vnd.openxmlformats-officedocument.drawing+xml"/>
  <Override PartName="/xl/comments7.xml" ContentType="application/vnd.openxmlformats-officedocument.spreadsheetml.comments+xml"/>
  <Override PartName="/xl/drawings/drawing8.xml" ContentType="application/vnd.openxmlformats-officedocument.drawing+xml"/>
  <Override PartName="/xl/comments8.xml" ContentType="application/vnd.openxmlformats-officedocument.spreadsheetml.comments+xml"/>
  <Override PartName="/xl/drawings/drawing9.xml" ContentType="application/vnd.openxmlformats-officedocument.drawing+xml"/>
  <Override PartName="/xl/comments9.xml" ContentType="application/vnd.openxmlformats-officedocument.spreadsheetml.comments+xml"/>
  <Override PartName="/xl/drawings/drawing10.xml" ContentType="application/vnd.openxmlformats-officedocument.drawing+xml"/>
  <Override PartName="/xl/comments10.xml" ContentType="application/vnd.openxmlformats-officedocument.spreadsheetml.comments+xml"/>
  <Override PartName="/xl/drawings/drawing11.xml" ContentType="application/vnd.openxmlformats-officedocument.drawing+xml"/>
  <Override PartName="/xl/comments11.xml" ContentType="application/vnd.openxmlformats-officedocument.spreadsheetml.comments+xml"/>
  <Override PartName="/xl/drawings/drawing12.xml" ContentType="application/vnd.openxmlformats-officedocument.drawing+xml"/>
  <Override PartName="/xl/comments1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saveExternalLinkValues="0"/>
  <mc:AlternateContent xmlns:mc="http://schemas.openxmlformats.org/markup-compatibility/2006">
    <mc:Choice Requires="x15">
      <x15ac:absPath xmlns:x15ac="http://schemas.microsoft.com/office/spreadsheetml/2010/11/ac" url="\\ca03-ns2\研究企画課\学内共有\共有データ\05_人事関連\056_書式\04_裁量労働勤務表様式_HP掲載\2024年度\★1.勤務計画申請書_本務_特別招聘研究教員&amp;研究教員&amp;専門研究員&amp;研究員\"/>
    </mc:Choice>
  </mc:AlternateContent>
  <xr:revisionPtr revIDLastSave="0" documentId="13_ncr:1_{E4E300A0-1443-4A7E-A4B2-E6A5964851B8}" xr6:coauthVersionLast="36" xr6:coauthVersionMax="45" xr10:uidLastSave="{00000000-0000-0000-0000-000000000000}"/>
  <bookViews>
    <workbookView xWindow="0" yWindow="0" windowWidth="14370" windowHeight="7260" tabRatio="747" xr2:uid="{00000000-000D-0000-FFFF-FFFF00000000}"/>
  </bookViews>
  <sheets>
    <sheet name="4月" sheetId="1" r:id="rId1"/>
    <sheet name="5月" sheetId="2" r:id="rId2"/>
    <sheet name="6月" sheetId="3" r:id="rId3"/>
    <sheet name="7月" sheetId="4" r:id="rId4"/>
    <sheet name="8月" sheetId="5" r:id="rId5"/>
    <sheet name="9月" sheetId="6" r:id="rId6"/>
    <sheet name="10月" sheetId="7" r:id="rId7"/>
    <sheet name="11月" sheetId="8" r:id="rId8"/>
    <sheet name="12月" sheetId="9" r:id="rId9"/>
    <sheet name="1月" sheetId="10" r:id="rId10"/>
    <sheet name="2月" sheetId="11" r:id="rId11"/>
    <sheet name="3月" sheetId="12" r:id="rId12"/>
  </sheets>
  <definedNames>
    <definedName name="_xlnm.Print_Area" localSheetId="6">'10月'!$A$1:$J$59</definedName>
    <definedName name="_xlnm.Print_Area" localSheetId="7">'11月'!$A$1:$J$58</definedName>
    <definedName name="_xlnm.Print_Area" localSheetId="8">'12月'!$A$1:$J$59</definedName>
    <definedName name="_xlnm.Print_Area" localSheetId="9">'1月'!$A$1:$J$59</definedName>
    <definedName name="_xlnm.Print_Area" localSheetId="10">'2月'!$A$1:$J$57</definedName>
    <definedName name="_xlnm.Print_Area" localSheetId="11">'3月'!$A$1:$J$59</definedName>
    <definedName name="_xlnm.Print_Area" localSheetId="0">'4月'!$A$1:$J$58</definedName>
    <definedName name="_xlnm.Print_Area" localSheetId="1">'5月'!$A$1:$J$59</definedName>
    <definedName name="_xlnm.Print_Area" localSheetId="2">'6月'!$A$1:$J$58</definedName>
    <definedName name="_xlnm.Print_Area" localSheetId="3">'7月'!$A$1:$J$59</definedName>
    <definedName name="_xlnm.Print_Area" localSheetId="4">'8月'!$A$1:$J$59</definedName>
    <definedName name="_xlnm.Print_Area" localSheetId="5">'9月'!$A$1:$J$58</definedName>
  </definedNames>
  <calcPr calcId="191029"/>
</workbook>
</file>

<file path=xl/calcChain.xml><?xml version="1.0" encoding="utf-8"?>
<calcChain xmlns="http://schemas.openxmlformats.org/spreadsheetml/2006/main">
  <c r="G6" i="12" l="1"/>
  <c r="G6" i="8"/>
  <c r="G6" i="11" l="1"/>
  <c r="G6" i="10"/>
  <c r="G6" i="9"/>
  <c r="G6" i="7"/>
  <c r="G6" i="6"/>
  <c r="G6" i="5"/>
  <c r="G6" i="4"/>
  <c r="G6" i="3"/>
  <c r="G5" i="12"/>
  <c r="G5" i="11"/>
  <c r="G5" i="10"/>
  <c r="G5" i="9"/>
  <c r="G5" i="8"/>
  <c r="G5" i="7"/>
  <c r="G5" i="6"/>
  <c r="G5" i="5"/>
  <c r="G5" i="4"/>
  <c r="G5" i="3"/>
  <c r="G6" i="2"/>
  <c r="G5" i="2"/>
  <c r="A2" i="4" l="1"/>
  <c r="A2" i="9" l="1"/>
  <c r="A2" i="12" l="1"/>
  <c r="A2" i="11"/>
  <c r="A2" i="10"/>
  <c r="A2" i="8"/>
  <c r="A2" i="7"/>
  <c r="A2" i="6"/>
  <c r="A2" i="5"/>
  <c r="A2" i="3"/>
  <c r="A2" i="2"/>
  <c r="A11" i="2" l="1"/>
  <c r="B11" i="2" s="1"/>
  <c r="A12" i="2" l="1"/>
  <c r="A13" i="2" s="1"/>
  <c r="D5" i="12"/>
  <c r="G4" i="12"/>
  <c r="D4" i="12"/>
  <c r="D5" i="11"/>
  <c r="G4" i="11"/>
  <c r="D4" i="11"/>
  <c r="D5" i="10"/>
  <c r="G4" i="10"/>
  <c r="D4" i="10"/>
  <c r="D5" i="9"/>
  <c r="G4" i="9"/>
  <c r="D4" i="9"/>
  <c r="D5" i="8"/>
  <c r="G4" i="8"/>
  <c r="D4" i="8"/>
  <c r="D5" i="7"/>
  <c r="G4" i="7"/>
  <c r="D4" i="7"/>
  <c r="D5" i="6"/>
  <c r="G4" i="6"/>
  <c r="D4" i="6"/>
  <c r="D5" i="5"/>
  <c r="G4" i="5"/>
  <c r="D4" i="5"/>
  <c r="D5" i="4"/>
  <c r="G4" i="4"/>
  <c r="D4" i="4"/>
  <c r="D5" i="3"/>
  <c r="G4" i="3"/>
  <c r="D4" i="3"/>
  <c r="G4" i="2"/>
  <c r="D5" i="2"/>
  <c r="D4" i="2"/>
  <c r="B12" i="2" l="1"/>
  <c r="A14" i="2"/>
  <c r="A11" i="11"/>
  <c r="A12" i="11" s="1"/>
  <c r="A11" i="8"/>
  <c r="A12" i="8" s="1"/>
  <c r="A13" i="8" s="1"/>
  <c r="A11" i="6"/>
  <c r="A12" i="6" s="1"/>
  <c r="A11" i="12"/>
  <c r="B11" i="12" s="1"/>
  <c r="A11" i="10"/>
  <c r="A11" i="9"/>
  <c r="B11" i="9" s="1"/>
  <c r="A11" i="7"/>
  <c r="B11" i="7" s="1"/>
  <c r="A11" i="5"/>
  <c r="B11" i="5" s="1"/>
  <c r="A11" i="4"/>
  <c r="B11" i="4" s="1"/>
  <c r="A11" i="3"/>
  <c r="A12" i="3" s="1"/>
  <c r="A11" i="1"/>
  <c r="B11" i="1" s="1"/>
  <c r="A15" i="2" l="1"/>
  <c r="A12" i="1"/>
  <c r="B12" i="1" s="1"/>
  <c r="A12" i="5"/>
  <c r="B12" i="5" s="1"/>
  <c r="B12" i="11"/>
  <c r="A13" i="11"/>
  <c r="B11" i="11"/>
  <c r="B12" i="8"/>
  <c r="A14" i="8"/>
  <c r="B11" i="8"/>
  <c r="B12" i="6"/>
  <c r="A13" i="6"/>
  <c r="B11" i="6"/>
  <c r="A12" i="12"/>
  <c r="A12" i="10"/>
  <c r="B12" i="10" s="1"/>
  <c r="A12" i="9"/>
  <c r="A12" i="7"/>
  <c r="A12" i="4"/>
  <c r="B12" i="3"/>
  <c r="A13" i="3"/>
  <c r="B11" i="3"/>
  <c r="A16" i="2" l="1"/>
  <c r="A13" i="5"/>
  <c r="B13" i="5" s="1"/>
  <c r="A13" i="1"/>
  <c r="B13" i="1" s="1"/>
  <c r="A14" i="11"/>
  <c r="B13" i="11"/>
  <c r="A14" i="6"/>
  <c r="B13" i="6"/>
  <c r="A13" i="12"/>
  <c r="B12" i="12"/>
  <c r="A13" i="10"/>
  <c r="B13" i="10" s="1"/>
  <c r="B12" i="9"/>
  <c r="A13" i="9"/>
  <c r="A13" i="7"/>
  <c r="B12" i="7"/>
  <c r="A13" i="4"/>
  <c r="B12" i="4"/>
  <c r="A14" i="3"/>
  <c r="B13" i="3"/>
  <c r="A14" i="5" l="1"/>
  <c r="A15" i="5" s="1"/>
  <c r="A14" i="1"/>
  <c r="B14" i="1" s="1"/>
  <c r="B14" i="11"/>
  <c r="A15" i="11"/>
  <c r="A15" i="8"/>
  <c r="B14" i="6"/>
  <c r="A15" i="6"/>
  <c r="B13" i="12"/>
  <c r="A14" i="12"/>
  <c r="A14" i="10"/>
  <c r="B14" i="10" s="1"/>
  <c r="B13" i="9"/>
  <c r="A14" i="9"/>
  <c r="B13" i="7"/>
  <c r="A14" i="7"/>
  <c r="B13" i="4"/>
  <c r="A14" i="4"/>
  <c r="B14" i="3"/>
  <c r="A15" i="3"/>
  <c r="B14" i="5" l="1"/>
  <c r="A15" i="1"/>
  <c r="B15" i="1" s="1"/>
  <c r="A16" i="11"/>
  <c r="B15" i="11"/>
  <c r="A16" i="8"/>
  <c r="B15" i="8"/>
  <c r="A16" i="6"/>
  <c r="B15" i="6"/>
  <c r="B14" i="12"/>
  <c r="A15" i="12"/>
  <c r="A15" i="10"/>
  <c r="B15" i="10" s="1"/>
  <c r="A15" i="9"/>
  <c r="B14" i="9"/>
  <c r="A15" i="7"/>
  <c r="B14" i="7"/>
  <c r="B15" i="5"/>
  <c r="A16" i="5"/>
  <c r="A15" i="4"/>
  <c r="B14" i="4"/>
  <c r="A16" i="3"/>
  <c r="B15" i="3"/>
  <c r="A16" i="1" l="1"/>
  <c r="B16" i="1" s="1"/>
  <c r="B16" i="11"/>
  <c r="A17" i="11"/>
  <c r="B16" i="8"/>
  <c r="A17" i="8"/>
  <c r="B16" i="6"/>
  <c r="A17" i="6"/>
  <c r="B15" i="12"/>
  <c r="A16" i="12"/>
  <c r="A16" i="10"/>
  <c r="B15" i="9"/>
  <c r="A16" i="9"/>
  <c r="B15" i="7"/>
  <c r="A16" i="7"/>
  <c r="A17" i="5"/>
  <c r="A18" i="5" s="1"/>
  <c r="B16" i="5"/>
  <c r="B15" i="4"/>
  <c r="A16" i="4"/>
  <c r="B16" i="3"/>
  <c r="A17" i="3"/>
  <c r="A17" i="2"/>
  <c r="A19" i="5" l="1"/>
  <c r="B18" i="5"/>
  <c r="A17" i="1"/>
  <c r="B17" i="1" s="1"/>
  <c r="A18" i="11"/>
  <c r="B17" i="11"/>
  <c r="A18" i="8"/>
  <c r="B17" i="8"/>
  <c r="A18" i="6"/>
  <c r="B17" i="6"/>
  <c r="B16" i="12"/>
  <c r="A17" i="12"/>
  <c r="A17" i="10"/>
  <c r="B16" i="10"/>
  <c r="B16" i="9"/>
  <c r="A17" i="9"/>
  <c r="A17" i="7"/>
  <c r="B16" i="7"/>
  <c r="B17" i="5"/>
  <c r="A17" i="4"/>
  <c r="B16" i="4"/>
  <c r="A18" i="3"/>
  <c r="B17" i="3"/>
  <c r="A18" i="2"/>
  <c r="B17" i="2"/>
  <c r="A20" i="5" l="1"/>
  <c r="B20" i="5" s="1"/>
  <c r="B19" i="5"/>
  <c r="A18" i="1"/>
  <c r="B18" i="1" s="1"/>
  <c r="B18" i="11"/>
  <c r="A19" i="11"/>
  <c r="B18" i="8"/>
  <c r="A19" i="8"/>
  <c r="B18" i="6"/>
  <c r="A19" i="6"/>
  <c r="B17" i="12"/>
  <c r="A18" i="12"/>
  <c r="B17" i="10"/>
  <c r="A18" i="10"/>
  <c r="B18" i="10" s="1"/>
  <c r="B17" i="9"/>
  <c r="A18" i="9"/>
  <c r="B17" i="7"/>
  <c r="A18" i="7"/>
  <c r="B17" i="4"/>
  <c r="A18" i="4"/>
  <c r="B18" i="3"/>
  <c r="A19" i="3"/>
  <c r="B18" i="2"/>
  <c r="A19" i="2"/>
  <c r="A19" i="1" l="1"/>
  <c r="B19" i="1" s="1"/>
  <c r="A20" i="11"/>
  <c r="B19" i="11"/>
  <c r="A20" i="8"/>
  <c r="B19" i="8"/>
  <c r="A20" i="6"/>
  <c r="B19" i="6"/>
  <c r="A19" i="12"/>
  <c r="B18" i="12"/>
  <c r="A19" i="10"/>
  <c r="B19" i="10" s="1"/>
  <c r="A19" i="9"/>
  <c r="B18" i="9"/>
  <c r="B18" i="7"/>
  <c r="A19" i="7"/>
  <c r="B19" i="7" s="1"/>
  <c r="A19" i="4"/>
  <c r="B18" i="4"/>
  <c r="A20" i="3"/>
  <c r="B19" i="3"/>
  <c r="A20" i="2"/>
  <c r="B19" i="2"/>
  <c r="B20" i="11" l="1"/>
  <c r="A21" i="11"/>
  <c r="A20" i="1"/>
  <c r="B20" i="1" s="1"/>
  <c r="B20" i="8"/>
  <c r="A21" i="8"/>
  <c r="B20" i="6"/>
  <c r="A21" i="6"/>
  <c r="B19" i="12"/>
  <c r="A20" i="12"/>
  <c r="A20" i="10"/>
  <c r="B19" i="9"/>
  <c r="A20" i="9"/>
  <c r="A20" i="7"/>
  <c r="B20" i="7" s="1"/>
  <c r="A21" i="5"/>
  <c r="A22" i="5" s="1"/>
  <c r="B19" i="4"/>
  <c r="A20" i="4"/>
  <c r="B20" i="3"/>
  <c r="A21" i="3"/>
  <c r="B20" i="2"/>
  <c r="A21" i="2"/>
  <c r="A21" i="10" l="1"/>
  <c r="B21" i="10" s="1"/>
  <c r="B20" i="10"/>
  <c r="A23" i="5"/>
  <c r="A21" i="1"/>
  <c r="B21" i="1" s="1"/>
  <c r="A22" i="11"/>
  <c r="B22" i="11" s="1"/>
  <c r="A22" i="8"/>
  <c r="B21" i="8"/>
  <c r="A22" i="6"/>
  <c r="B21" i="6"/>
  <c r="B20" i="12"/>
  <c r="A21" i="12"/>
  <c r="A21" i="9"/>
  <c r="B20" i="9"/>
  <c r="A21" i="7"/>
  <c r="B21" i="7" s="1"/>
  <c r="A21" i="4"/>
  <c r="B20" i="4"/>
  <c r="A22" i="3"/>
  <c r="B21" i="3"/>
  <c r="A22" i="2"/>
  <c r="B21" i="2"/>
  <c r="A24" i="5" l="1"/>
  <c r="B23" i="5"/>
  <c r="A22" i="1"/>
  <c r="B22" i="1" s="1"/>
  <c r="A23" i="11"/>
  <c r="B23" i="11" s="1"/>
  <c r="B22" i="8"/>
  <c r="A23" i="8"/>
  <c r="B22" i="6"/>
  <c r="A23" i="6"/>
  <c r="B21" i="12"/>
  <c r="A22" i="12"/>
  <c r="A22" i="10"/>
  <c r="A23" i="10" s="1"/>
  <c r="B21" i="9"/>
  <c r="A22" i="9"/>
  <c r="A22" i="7"/>
  <c r="B22" i="7" s="1"/>
  <c r="B21" i="4"/>
  <c r="A22" i="4"/>
  <c r="B22" i="3"/>
  <c r="A23" i="3"/>
  <c r="B22" i="2"/>
  <c r="A23" i="2"/>
  <c r="A25" i="5" l="1"/>
  <c r="B24" i="5"/>
  <c r="A23" i="1"/>
  <c r="B23" i="1" s="1"/>
  <c r="A24" i="11"/>
  <c r="A24" i="8"/>
  <c r="B23" i="8"/>
  <c r="A24" i="6"/>
  <c r="B23" i="6"/>
  <c r="A23" i="12"/>
  <c r="B22" i="12"/>
  <c r="B22" i="10"/>
  <c r="A23" i="9"/>
  <c r="B22" i="9"/>
  <c r="A23" i="7"/>
  <c r="B23" i="7" s="1"/>
  <c r="A23" i="4"/>
  <c r="B22" i="4"/>
  <c r="A24" i="3"/>
  <c r="B23" i="3"/>
  <c r="A24" i="2"/>
  <c r="B23" i="2"/>
  <c r="A26" i="5" l="1"/>
  <c r="B25" i="5"/>
  <c r="A24" i="1"/>
  <c r="B24" i="1" s="1"/>
  <c r="B24" i="11"/>
  <c r="A25" i="11"/>
  <c r="B24" i="8"/>
  <c r="A25" i="8"/>
  <c r="B24" i="6"/>
  <c r="A25" i="6"/>
  <c r="A26" i="6" s="1"/>
  <c r="B23" i="12"/>
  <c r="A24" i="12"/>
  <c r="A24" i="10"/>
  <c r="B23" i="9"/>
  <c r="A24" i="9"/>
  <c r="A24" i="7"/>
  <c r="B23" i="4"/>
  <c r="A24" i="4"/>
  <c r="B24" i="3"/>
  <c r="A25" i="3"/>
  <c r="B24" i="2"/>
  <c r="A25" i="2"/>
  <c r="A27" i="5" l="1"/>
  <c r="B26" i="5"/>
  <c r="A25" i="1"/>
  <c r="B25" i="1" s="1"/>
  <c r="A26" i="11"/>
  <c r="B26" i="11" s="1"/>
  <c r="B25" i="11"/>
  <c r="A26" i="8"/>
  <c r="B25" i="8"/>
  <c r="B25" i="6"/>
  <c r="B24" i="12"/>
  <c r="A25" i="12"/>
  <c r="A25" i="10"/>
  <c r="B24" i="10"/>
  <c r="A25" i="9"/>
  <c r="B24" i="9"/>
  <c r="A25" i="7"/>
  <c r="B25" i="7" s="1"/>
  <c r="A25" i="4"/>
  <c r="B24" i="4"/>
  <c r="A26" i="3"/>
  <c r="B25" i="3"/>
  <c r="A26" i="2"/>
  <c r="B25" i="2"/>
  <c r="A28" i="5" l="1"/>
  <c r="B28" i="5" s="1"/>
  <c r="B27" i="5"/>
  <c r="A26" i="1"/>
  <c r="B26" i="1" s="1"/>
  <c r="A27" i="11"/>
  <c r="B27" i="11" s="1"/>
  <c r="B26" i="8"/>
  <c r="A27" i="8"/>
  <c r="A27" i="6"/>
  <c r="B25" i="12"/>
  <c r="A26" i="12"/>
  <c r="B25" i="10"/>
  <c r="A26" i="10"/>
  <c r="B25" i="9"/>
  <c r="A26" i="9"/>
  <c r="A26" i="7"/>
  <c r="B26" i="7" s="1"/>
  <c r="A26" i="4"/>
  <c r="B26" i="3"/>
  <c r="A27" i="3"/>
  <c r="B26" i="2"/>
  <c r="A27" i="2"/>
  <c r="A27" i="1" l="1"/>
  <c r="B27" i="1" s="1"/>
  <c r="A28" i="11"/>
  <c r="A28" i="8"/>
  <c r="B27" i="8"/>
  <c r="A28" i="6"/>
  <c r="B28" i="6" s="1"/>
  <c r="B27" i="6"/>
  <c r="B26" i="12"/>
  <c r="A27" i="12"/>
  <c r="A27" i="10"/>
  <c r="B26" i="10"/>
  <c r="A27" i="9"/>
  <c r="B26" i="9"/>
  <c r="A27" i="7"/>
  <c r="B27" i="7" s="1"/>
  <c r="A27" i="4"/>
  <c r="B27" i="4" s="1"/>
  <c r="B26" i="4"/>
  <c r="A28" i="3"/>
  <c r="B27" i="3"/>
  <c r="A28" i="2"/>
  <c r="B27" i="2"/>
  <c r="A28" i="1" l="1"/>
  <c r="B28" i="1" s="1"/>
  <c r="B28" i="11"/>
  <c r="A29" i="11"/>
  <c r="B28" i="8"/>
  <c r="A29" i="8"/>
  <c r="A29" i="6"/>
  <c r="B29" i="6" s="1"/>
  <c r="B27" i="12"/>
  <c r="A28" i="12"/>
  <c r="B27" i="10"/>
  <c r="A28" i="10"/>
  <c r="B27" i="9"/>
  <c r="A28" i="9"/>
  <c r="A28" i="7"/>
  <c r="B28" i="7" s="1"/>
  <c r="A29" i="5"/>
  <c r="A28" i="4"/>
  <c r="B28" i="4" s="1"/>
  <c r="B28" i="3"/>
  <c r="A29" i="3"/>
  <c r="B28" i="2"/>
  <c r="A29" i="2"/>
  <c r="B29" i="2" s="1"/>
  <c r="A29" i="1" l="1"/>
  <c r="B29" i="1" s="1"/>
  <c r="A30" i="11"/>
  <c r="B29" i="11"/>
  <c r="A30" i="8"/>
  <c r="B29" i="8"/>
  <c r="A30" i="6"/>
  <c r="B30" i="6" s="1"/>
  <c r="B28" i="12"/>
  <c r="A29" i="12"/>
  <c r="A30" i="12" s="1"/>
  <c r="A29" i="10"/>
  <c r="B28" i="10"/>
  <c r="A29" i="9"/>
  <c r="B28" i="9"/>
  <c r="A29" i="7"/>
  <c r="B29" i="7" s="1"/>
  <c r="B29" i="5"/>
  <c r="A30" i="5"/>
  <c r="A29" i="4"/>
  <c r="A30" i="3"/>
  <c r="B29" i="3"/>
  <c r="A30" i="2"/>
  <c r="A31" i="6" l="1"/>
  <c r="A30" i="1"/>
  <c r="B30" i="1" s="1"/>
  <c r="B30" i="11"/>
  <c r="A31" i="11"/>
  <c r="B30" i="8"/>
  <c r="A31" i="8"/>
  <c r="B29" i="12"/>
  <c r="B29" i="10"/>
  <c r="A30" i="10"/>
  <c r="B29" i="9"/>
  <c r="A30" i="9"/>
  <c r="A30" i="7"/>
  <c r="B30" i="7" s="1"/>
  <c r="A31" i="5"/>
  <c r="B30" i="5"/>
  <c r="B29" i="4"/>
  <c r="A30" i="4"/>
  <c r="B30" i="3"/>
  <c r="A31" i="3"/>
  <c r="B30" i="2"/>
  <c r="A31" i="2"/>
  <c r="A32" i="6" l="1"/>
  <c r="B31" i="6"/>
  <c r="A31" i="1"/>
  <c r="B31" i="1" s="1"/>
  <c r="A32" i="11"/>
  <c r="A33" i="11" s="1"/>
  <c r="B31" i="11"/>
  <c r="A32" i="8"/>
  <c r="A33" i="8" s="1"/>
  <c r="B31" i="8"/>
  <c r="A31" i="12"/>
  <c r="B31" i="12" s="1"/>
  <c r="A31" i="10"/>
  <c r="B30" i="10"/>
  <c r="A31" i="9"/>
  <c r="B30" i="9"/>
  <c r="A31" i="7"/>
  <c r="A32" i="7" s="1"/>
  <c r="B32" i="7" s="1"/>
  <c r="B31" i="5"/>
  <c r="A32" i="5"/>
  <c r="A31" i="4"/>
  <c r="B30" i="4"/>
  <c r="A32" i="3"/>
  <c r="B31" i="3"/>
  <c r="A32" i="2"/>
  <c r="B31" i="2"/>
  <c r="A33" i="6" l="1"/>
  <c r="A32" i="1"/>
  <c r="B32" i="1" s="1"/>
  <c r="B32" i="11"/>
  <c r="A34" i="11"/>
  <c r="B32" i="8"/>
  <c r="A32" i="12"/>
  <c r="B31" i="10"/>
  <c r="A32" i="10"/>
  <c r="B31" i="9"/>
  <c r="A32" i="9"/>
  <c r="B31" i="7"/>
  <c r="A33" i="5"/>
  <c r="B32" i="5"/>
  <c r="B31" i="4"/>
  <c r="A32" i="4"/>
  <c r="B32" i="3"/>
  <c r="A33" i="3"/>
  <c r="B32" i="2"/>
  <c r="A33" i="2"/>
  <c r="A33" i="4" l="1"/>
  <c r="B32" i="4"/>
  <c r="A33" i="1"/>
  <c r="B33" i="1" s="1"/>
  <c r="A34" i="8"/>
  <c r="A34" i="6"/>
  <c r="B32" i="12"/>
  <c r="A33" i="12"/>
  <c r="A33" i="10"/>
  <c r="B32" i="10"/>
  <c r="A33" i="9"/>
  <c r="B33" i="9" s="1"/>
  <c r="B32" i="9"/>
  <c r="A33" i="7"/>
  <c r="B33" i="5"/>
  <c r="A34" i="5"/>
  <c r="A34" i="3"/>
  <c r="B33" i="3"/>
  <c r="A34" i="2"/>
  <c r="B33" i="2"/>
  <c r="A34" i="4" l="1"/>
  <c r="B34" i="4" s="1"/>
  <c r="B33" i="4"/>
  <c r="A34" i="1"/>
  <c r="B34" i="1" s="1"/>
  <c r="A35" i="11"/>
  <c r="A36" i="11" s="1"/>
  <c r="A37" i="11" s="1"/>
  <c r="A38" i="11" s="1"/>
  <c r="B34" i="8"/>
  <c r="A35" i="8"/>
  <c r="B34" i="6"/>
  <c r="A35" i="6"/>
  <c r="B33" i="12"/>
  <c r="A34" i="12"/>
  <c r="B33" i="10"/>
  <c r="A34" i="10"/>
  <c r="A34" i="9"/>
  <c r="B33" i="7"/>
  <c r="A34" i="7"/>
  <c r="A35" i="5"/>
  <c r="B34" i="5"/>
  <c r="B34" i="3"/>
  <c r="A35" i="3"/>
  <c r="B34" i="2"/>
  <c r="A35" i="2"/>
  <c r="B37" i="11" l="1"/>
  <c r="A35" i="1"/>
  <c r="B35" i="1" s="1"/>
  <c r="B35" i="11"/>
  <c r="A36" i="8"/>
  <c r="B35" i="8"/>
  <c r="A36" i="6"/>
  <c r="B35" i="6"/>
  <c r="A35" i="12"/>
  <c r="B34" i="12"/>
  <c r="A35" i="10"/>
  <c r="B34" i="10"/>
  <c r="A35" i="9"/>
  <c r="B34" i="9"/>
  <c r="B34" i="7"/>
  <c r="A35" i="7"/>
  <c r="B35" i="5"/>
  <c r="A36" i="5"/>
  <c r="A35" i="4"/>
  <c r="A36" i="3"/>
  <c r="B35" i="3"/>
  <c r="A36" i="2"/>
  <c r="B35" i="2"/>
  <c r="B38" i="11" l="1"/>
  <c r="A36" i="1"/>
  <c r="B36" i="1" s="1"/>
  <c r="B36" i="11"/>
  <c r="B36" i="8"/>
  <c r="A37" i="8"/>
  <c r="B36" i="6"/>
  <c r="A37" i="6"/>
  <c r="B35" i="12"/>
  <c r="A36" i="12"/>
  <c r="B35" i="10"/>
  <c r="A36" i="10"/>
  <c r="B35" i="9"/>
  <c r="A36" i="9"/>
  <c r="A37" i="9" s="1"/>
  <c r="B35" i="7"/>
  <c r="A36" i="7"/>
  <c r="A37" i="5"/>
  <c r="B36" i="5"/>
  <c r="B35" i="4"/>
  <c r="A36" i="4"/>
  <c r="B36" i="3"/>
  <c r="A37" i="3"/>
  <c r="B36" i="2"/>
  <c r="A37" i="2"/>
  <c r="A38" i="9" l="1"/>
  <c r="B37" i="9"/>
  <c r="A37" i="1"/>
  <c r="B37" i="1" s="1"/>
  <c r="A38" i="8"/>
  <c r="B37" i="8"/>
  <c r="A38" i="6"/>
  <c r="B37" i="6"/>
  <c r="B36" i="12"/>
  <c r="A37" i="12"/>
  <c r="A37" i="10"/>
  <c r="B36" i="10"/>
  <c r="B36" i="9"/>
  <c r="A37" i="7"/>
  <c r="B36" i="7"/>
  <c r="B37" i="5"/>
  <c r="A38" i="5"/>
  <c r="A37" i="4"/>
  <c r="B36" i="4"/>
  <c r="A38" i="3"/>
  <c r="B37" i="3"/>
  <c r="A38" i="2"/>
  <c r="B37" i="2"/>
  <c r="B38" i="9" l="1"/>
  <c r="A39" i="9"/>
  <c r="A39" i="11"/>
  <c r="B39" i="11" s="1"/>
  <c r="A38" i="1"/>
  <c r="B38" i="8"/>
  <c r="A39" i="8"/>
  <c r="B38" i="6"/>
  <c r="A39" i="6"/>
  <c r="B37" i="12"/>
  <c r="A38" i="12"/>
  <c r="B37" i="10"/>
  <c r="A38" i="10"/>
  <c r="B37" i="7"/>
  <c r="A38" i="7"/>
  <c r="A39" i="5"/>
  <c r="B38" i="5"/>
  <c r="B37" i="4"/>
  <c r="A38" i="4"/>
  <c r="B38" i="3"/>
  <c r="A39" i="3"/>
  <c r="B38" i="2"/>
  <c r="A39" i="2"/>
  <c r="B39" i="9" l="1"/>
  <c r="A40" i="9"/>
  <c r="A41" i="9" s="1"/>
  <c r="A39" i="1"/>
  <c r="B38" i="1"/>
  <c r="A40" i="1"/>
  <c r="B40" i="1" s="1"/>
  <c r="A40" i="8"/>
  <c r="B40" i="8" s="1"/>
  <c r="B39" i="8"/>
  <c r="A40" i="6"/>
  <c r="B40" i="6" s="1"/>
  <c r="B39" i="6"/>
  <c r="B38" i="12"/>
  <c r="A39" i="12"/>
  <c r="A39" i="10"/>
  <c r="B38" i="10"/>
  <c r="B38" i="7"/>
  <c r="A39" i="7"/>
  <c r="B39" i="5"/>
  <c r="A40" i="5"/>
  <c r="A39" i="4"/>
  <c r="B38" i="4"/>
  <c r="A40" i="3"/>
  <c r="B40" i="3" s="1"/>
  <c r="B39" i="3"/>
  <c r="A40" i="2"/>
  <c r="B39" i="2"/>
  <c r="B39" i="12" l="1"/>
  <c r="A40" i="12"/>
  <c r="B39" i="10"/>
  <c r="A40" i="10"/>
  <c r="B39" i="7"/>
  <c r="A40" i="7"/>
  <c r="A41" i="5"/>
  <c r="B41" i="5" s="1"/>
  <c r="B40" i="5"/>
  <c r="B39" i="4"/>
  <c r="A40" i="4"/>
  <c r="B40" i="2"/>
  <c r="A41" i="2"/>
  <c r="B41" i="2" s="1"/>
  <c r="A41" i="12" l="1"/>
  <c r="B41" i="12" s="1"/>
  <c r="B40" i="12"/>
  <c r="A41" i="10"/>
  <c r="B41" i="10" s="1"/>
  <c r="B40" i="10"/>
  <c r="B41" i="9"/>
  <c r="B40" i="9"/>
  <c r="A41" i="7"/>
  <c r="B41" i="7" s="1"/>
  <c r="B40" i="7"/>
  <c r="A41" i="4"/>
  <c r="B41" i="4" s="1"/>
  <c r="B40"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小西 香苗</author>
    <author>高木 麻衣子</author>
    <author>ishino-a</author>
  </authors>
  <commentList>
    <comment ref="A3" authorId="0" shapeId="0" xr:uid="{00000000-0006-0000-0000-000001000000}">
      <text>
        <r>
          <rPr>
            <b/>
            <sz val="10"/>
            <color indexed="81"/>
            <rFont val="ＭＳ Ｐゴシック"/>
            <family val="3"/>
            <charset val="128"/>
          </rPr>
          <t>4月シートの黄色枠内を入力すると、
5月～3月まで自動表示されます</t>
        </r>
      </text>
    </comment>
    <comment ref="F5" authorId="1" shapeId="0" xr:uid="{DBC1DB30-B2F3-4266-91C3-B1FF1782583E}">
      <text>
        <r>
          <rPr>
            <b/>
            <sz val="9"/>
            <color indexed="10"/>
            <rFont val="MS P ゴシック"/>
            <family val="3"/>
            <charset val="128"/>
          </rPr>
          <t>氏名の記入は必須
但し確認用押印及び署名（サイン）は不要</t>
        </r>
      </text>
    </comment>
    <comment ref="F6" authorId="0" shapeId="0" xr:uid="{40276278-3AC2-48BC-9FDE-29F73685101F}">
      <text>
        <r>
          <rPr>
            <b/>
            <sz val="10"/>
            <color indexed="10"/>
            <rFont val="MS P ゴシック"/>
            <family val="3"/>
            <charset val="128"/>
          </rPr>
          <t>氏名の記入は必須</t>
        </r>
        <r>
          <rPr>
            <b/>
            <sz val="10"/>
            <color indexed="81"/>
            <rFont val="MS P ゴシック"/>
            <family val="3"/>
            <charset val="128"/>
          </rPr>
          <t xml:space="preserve">
</t>
        </r>
        <r>
          <rPr>
            <b/>
            <sz val="10"/>
            <color indexed="10"/>
            <rFont val="MS P ゴシック"/>
            <family val="3"/>
            <charset val="128"/>
          </rPr>
          <t>但し確認用押印及び署名（サイン）は不要</t>
        </r>
      </text>
    </comment>
    <comment ref="C11" authorId="2" shapeId="0" xr:uid="{00000000-0006-0000-0000-000002000000}">
      <text>
        <r>
          <rPr>
            <sz val="9"/>
            <color indexed="81"/>
            <rFont val="ＭＳ Ｐゴシック"/>
            <family val="3"/>
            <charset val="128"/>
          </rPr>
          <t>休日にやむなく出勤される場合は、
振替休日を取得してください</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小西 香苗</author>
    <author>ishino-a</author>
  </authors>
  <commentList>
    <comment ref="A3" authorId="0" shapeId="0" xr:uid="{460D7E2A-DBA6-4E24-A5E7-911C18F099C4}">
      <text>
        <r>
          <rPr>
            <b/>
            <sz val="10"/>
            <color indexed="81"/>
            <rFont val="ＭＳ Ｐゴシック"/>
            <family val="3"/>
            <charset val="128"/>
          </rPr>
          <t>4月シートの黄色枠内を入力すると、
5月～3月まで自動表示されます</t>
        </r>
      </text>
    </comment>
    <comment ref="C11" authorId="1" shapeId="0" xr:uid="{CACA4688-BB56-4E0F-9B40-8C590BEADEE2}">
      <text>
        <r>
          <rPr>
            <sz val="9"/>
            <color indexed="81"/>
            <rFont val="ＭＳ Ｐゴシック"/>
            <family val="3"/>
            <charset val="128"/>
          </rPr>
          <t>休日にやむなく出勤される場合は、
振替休日を取得してください</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小西 香苗</author>
    <author>ishino-a</author>
  </authors>
  <commentList>
    <comment ref="A3" authorId="0" shapeId="0" xr:uid="{2F1108E5-8F99-44E5-A4F0-2A4B77FD9DDB}">
      <text>
        <r>
          <rPr>
            <b/>
            <sz val="10"/>
            <color indexed="81"/>
            <rFont val="ＭＳ Ｐゴシック"/>
            <family val="3"/>
            <charset val="128"/>
          </rPr>
          <t>4月シートの黄色枠内を入力すると、
5月～3月まで自動表示されます</t>
        </r>
      </text>
    </comment>
    <comment ref="C11" authorId="1" shapeId="0" xr:uid="{7A4BC2E1-3571-4DF0-BD91-EB85AEDBBE66}">
      <text>
        <r>
          <rPr>
            <sz val="9"/>
            <color indexed="81"/>
            <rFont val="ＭＳ Ｐゴシック"/>
            <family val="3"/>
            <charset val="128"/>
          </rPr>
          <t>休日にやむなく出勤される場合は、
振替休日を取得してください</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小西 香苗</author>
    <author>ishino-a</author>
  </authors>
  <commentList>
    <comment ref="A3" authorId="0" shapeId="0" xr:uid="{787DA74F-435B-4F82-930F-B0A80A6F4BF2}">
      <text>
        <r>
          <rPr>
            <b/>
            <sz val="10"/>
            <color indexed="81"/>
            <rFont val="ＭＳ Ｐゴシック"/>
            <family val="3"/>
            <charset val="128"/>
          </rPr>
          <t>4月シートの黄色枠内を入力すると、
5月～3月まで自動表示されます</t>
        </r>
      </text>
    </comment>
    <comment ref="C11" authorId="1" shapeId="0" xr:uid="{E649E2DD-5AFF-4400-8971-111D542076FB}">
      <text>
        <r>
          <rPr>
            <sz val="9"/>
            <color indexed="81"/>
            <rFont val="ＭＳ Ｐゴシック"/>
            <family val="3"/>
            <charset val="128"/>
          </rPr>
          <t>休日にやむなく出勤される場合は、
振替休日を取得してください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小西 香苗</author>
  </authors>
  <commentList>
    <comment ref="A3" authorId="0" shapeId="0" xr:uid="{D27B6EF0-D7DC-418A-83CA-C028AD220125}">
      <text>
        <r>
          <rPr>
            <b/>
            <sz val="10"/>
            <color indexed="81"/>
            <rFont val="ＭＳ Ｐゴシック"/>
            <family val="3"/>
            <charset val="128"/>
          </rPr>
          <t>4月シートの黄色枠内を入力すると、
5月～3月まで自動表示されます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小西 香苗</author>
    <author>ishino-a</author>
  </authors>
  <commentList>
    <comment ref="A3" authorId="0" shapeId="0" xr:uid="{9247D670-A2DF-451C-B979-E717F6EFE367}">
      <text>
        <r>
          <rPr>
            <b/>
            <sz val="10"/>
            <color indexed="81"/>
            <rFont val="ＭＳ Ｐゴシック"/>
            <family val="3"/>
            <charset val="128"/>
          </rPr>
          <t>4月シートの黄色枠内を入力すると、
5月～3月まで自動表示されます</t>
        </r>
      </text>
    </comment>
    <comment ref="C11" authorId="1" shapeId="0" xr:uid="{7C28927B-BC66-43B6-B310-8F9BF6FEF0CE}">
      <text>
        <r>
          <rPr>
            <sz val="9"/>
            <color indexed="81"/>
            <rFont val="ＭＳ Ｐゴシック"/>
            <family val="3"/>
            <charset val="128"/>
          </rPr>
          <t>休日にやむなく出勤される場合は、
振替休日を取得してください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小西 香苗</author>
    <author>ishino-a</author>
  </authors>
  <commentList>
    <comment ref="A3" authorId="0" shapeId="0" xr:uid="{631C70C6-F3D8-466A-9B57-040D862B160D}">
      <text>
        <r>
          <rPr>
            <b/>
            <sz val="10"/>
            <color indexed="81"/>
            <rFont val="ＭＳ Ｐゴシック"/>
            <family val="3"/>
            <charset val="128"/>
          </rPr>
          <t>4月シートの黄色枠内を入力すると、
5月～3月まで自動表示されます</t>
        </r>
      </text>
    </comment>
    <comment ref="C11" authorId="1" shapeId="0" xr:uid="{9CE9FFE0-E4A7-4DAD-955B-7071F19002F1}">
      <text>
        <r>
          <rPr>
            <sz val="9"/>
            <color indexed="81"/>
            <rFont val="ＭＳ Ｐゴシック"/>
            <family val="3"/>
            <charset val="128"/>
          </rPr>
          <t>休日にやむなく出勤される場合は、
振替休日を取得してください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小西 香苗</author>
    <author>ishino-a</author>
  </authors>
  <commentList>
    <comment ref="A3" authorId="0" shapeId="0" xr:uid="{40A90A20-0749-4587-A37E-E4D95D9FC620}">
      <text>
        <r>
          <rPr>
            <b/>
            <sz val="10"/>
            <color indexed="81"/>
            <rFont val="ＭＳ Ｐゴシック"/>
            <family val="3"/>
            <charset val="128"/>
          </rPr>
          <t>4月シートの黄色枠内を入力すると、
5月～3月まで自動表示されます</t>
        </r>
      </text>
    </comment>
    <comment ref="C11" authorId="1" shapeId="0" xr:uid="{C15B8B8D-A3EC-456A-9253-982F5E82D3D2}">
      <text>
        <r>
          <rPr>
            <sz val="9"/>
            <color indexed="81"/>
            <rFont val="ＭＳ Ｐゴシック"/>
            <family val="3"/>
            <charset val="128"/>
          </rPr>
          <t>休日にやむなく出勤される場合は、
振替休日を取得してください</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小西 香苗</author>
    <author>ishino-a</author>
  </authors>
  <commentList>
    <comment ref="A3" authorId="0" shapeId="0" xr:uid="{C66F5085-82B9-4A92-BB36-44AAE996B970}">
      <text>
        <r>
          <rPr>
            <b/>
            <sz val="10"/>
            <color indexed="81"/>
            <rFont val="ＭＳ Ｐゴシック"/>
            <family val="3"/>
            <charset val="128"/>
          </rPr>
          <t>4月シートの黄色枠内を入力すると、
5月～3月まで自動表示されます</t>
        </r>
      </text>
    </comment>
    <comment ref="C11" authorId="1" shapeId="0" xr:uid="{68D2F84A-A77C-442C-A465-6163A0A09C8B}">
      <text>
        <r>
          <rPr>
            <sz val="9"/>
            <color indexed="81"/>
            <rFont val="ＭＳ Ｐゴシック"/>
            <family val="3"/>
            <charset val="128"/>
          </rPr>
          <t>休日にやむなく出勤される場合は、
振替休日を取得してください</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小西 香苗</author>
    <author>ishino-a</author>
  </authors>
  <commentList>
    <comment ref="A3" authorId="0" shapeId="0" xr:uid="{6CB713DA-53F6-4E92-9640-6E87F4C1A65D}">
      <text>
        <r>
          <rPr>
            <b/>
            <sz val="10"/>
            <color indexed="81"/>
            <rFont val="ＭＳ Ｐゴシック"/>
            <family val="3"/>
            <charset val="128"/>
          </rPr>
          <t>4月シートの黄色枠内を入力すると、
5月～3月まで自動表示されます</t>
        </r>
      </text>
    </comment>
    <comment ref="C11" authorId="1" shapeId="0" xr:uid="{673D44F6-1FCB-454D-BF40-42D7946B2200}">
      <text>
        <r>
          <rPr>
            <sz val="9"/>
            <color indexed="81"/>
            <rFont val="ＭＳ Ｐゴシック"/>
            <family val="3"/>
            <charset val="128"/>
          </rPr>
          <t>休日にやむなく出勤される場合は、
振替休日を取得してください</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小西 香苗</author>
    <author>ishino-a</author>
  </authors>
  <commentList>
    <comment ref="A3" authorId="0" shapeId="0" xr:uid="{8F130B2A-1BF3-4F13-864B-79BEAF9BE49F}">
      <text>
        <r>
          <rPr>
            <b/>
            <sz val="10"/>
            <color indexed="81"/>
            <rFont val="ＭＳ Ｐゴシック"/>
            <family val="3"/>
            <charset val="128"/>
          </rPr>
          <t>4月シートの黄色枠内を入力すると、
5月～3月まで自動表示されます</t>
        </r>
      </text>
    </comment>
    <comment ref="C11" authorId="1" shapeId="0" xr:uid="{956F4D5B-52BD-424D-B67B-A9998B084554}">
      <text>
        <r>
          <rPr>
            <sz val="9"/>
            <color indexed="81"/>
            <rFont val="ＭＳ Ｐゴシック"/>
            <family val="3"/>
            <charset val="128"/>
          </rPr>
          <t>休日にやむなく出勤される場合は、
振替休日を取得してください</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小西 香苗</author>
    <author>ishino-a</author>
  </authors>
  <commentList>
    <comment ref="A3" authorId="0" shapeId="0" xr:uid="{44F2CBF2-6E3C-4640-82F5-E105CE5B56D7}">
      <text>
        <r>
          <rPr>
            <b/>
            <sz val="10"/>
            <color indexed="81"/>
            <rFont val="ＭＳ Ｐゴシック"/>
            <family val="3"/>
            <charset val="128"/>
          </rPr>
          <t>4月シートの黄色枠内を入力すると、
5月～3月まで自動表示されます</t>
        </r>
      </text>
    </comment>
    <comment ref="C11" authorId="1" shapeId="0" xr:uid="{397BEBA9-764F-46B8-BCEC-7640F3252CBA}">
      <text>
        <r>
          <rPr>
            <sz val="9"/>
            <color indexed="81"/>
            <rFont val="ＭＳ Ｐゴシック"/>
            <family val="3"/>
            <charset val="128"/>
          </rPr>
          <t>休日にやむなく出勤される場合は、
振替休日を取得してください</t>
        </r>
      </text>
    </comment>
  </commentList>
</comments>
</file>

<file path=xl/sharedStrings.xml><?xml version="1.0" encoding="utf-8"?>
<sst xmlns="http://schemas.openxmlformats.org/spreadsheetml/2006/main" count="461" uniqueCount="35">
  <si>
    <t>日</t>
    <rPh sb="0" eb="1">
      <t>ニチ</t>
    </rPh>
    <phoneticPr fontId="2"/>
  </si>
  <si>
    <t>曜</t>
    <rPh sb="0" eb="1">
      <t>ヨウ</t>
    </rPh>
    <phoneticPr fontId="2"/>
  </si>
  <si>
    <t>所　属</t>
    <rPh sb="0" eb="1">
      <t>トコロ</t>
    </rPh>
    <rPh sb="2" eb="3">
      <t>ゾク</t>
    </rPh>
    <phoneticPr fontId="2"/>
  </si>
  <si>
    <t>備考</t>
    <rPh sb="0" eb="2">
      <t>ビコウ</t>
    </rPh>
    <phoneticPr fontId="2"/>
  </si>
  <si>
    <t>（前月末時点での）</t>
    <rPh sb="1" eb="3">
      <t>ゼンゲツ</t>
    </rPh>
    <rPh sb="3" eb="4">
      <t>マツ</t>
    </rPh>
    <rPh sb="4" eb="6">
      <t>ジテン</t>
    </rPh>
    <phoneticPr fontId="2"/>
  </si>
  <si>
    <t>日</t>
    <rPh sb="0" eb="1">
      <t>ヒ</t>
    </rPh>
    <phoneticPr fontId="2"/>
  </si>
  <si>
    <t>年休残日数</t>
    <rPh sb="0" eb="2">
      <t>ネンキュウ</t>
    </rPh>
    <rPh sb="2" eb="3">
      <t>ザン</t>
    </rPh>
    <rPh sb="3" eb="5">
      <t>ニッスウ</t>
    </rPh>
    <phoneticPr fontId="2"/>
  </si>
  <si>
    <t>教職員番号</t>
    <rPh sb="0" eb="3">
      <t>キョウショクイン</t>
    </rPh>
    <rPh sb="3" eb="5">
      <t>バンゴウ</t>
    </rPh>
    <phoneticPr fontId="2"/>
  </si>
  <si>
    <t>氏名</t>
    <rPh sb="0" eb="2">
      <t>シメイ</t>
    </rPh>
    <phoneticPr fontId="2"/>
  </si>
  <si>
    <t>前年度分</t>
    <rPh sb="0" eb="3">
      <t>ゼンネンド</t>
    </rPh>
    <rPh sb="3" eb="4">
      <t>ブン</t>
    </rPh>
    <phoneticPr fontId="2"/>
  </si>
  <si>
    <t>振替休日未取得日数</t>
    <rPh sb="0" eb="2">
      <t>フリカエ</t>
    </rPh>
    <rPh sb="2" eb="4">
      <t>キュウジツ</t>
    </rPh>
    <rPh sb="4" eb="5">
      <t>ミ</t>
    </rPh>
    <rPh sb="5" eb="7">
      <t>シュトク</t>
    </rPh>
    <rPh sb="7" eb="9">
      <t>ニッスウ</t>
    </rPh>
    <phoneticPr fontId="2"/>
  </si>
  <si>
    <t>学外勤務・例外勤務の業務内容　　など</t>
    <rPh sb="0" eb="2">
      <t>ガクガイ</t>
    </rPh>
    <rPh sb="2" eb="4">
      <t>キンム</t>
    </rPh>
    <rPh sb="5" eb="7">
      <t>レイガイ</t>
    </rPh>
    <rPh sb="7" eb="9">
      <t>キンム</t>
    </rPh>
    <rPh sb="10" eb="12">
      <t>ギョウム</t>
    </rPh>
    <rPh sb="12" eb="14">
      <t>ナイヨウ</t>
    </rPh>
    <phoneticPr fontId="2"/>
  </si>
  <si>
    <t>本年度分</t>
    <rPh sb="0" eb="1">
      <t>ホン</t>
    </rPh>
    <rPh sb="1" eb="4">
      <t>ネンドブン</t>
    </rPh>
    <phoneticPr fontId="2"/>
  </si>
  <si>
    <t>&lt;研究部様式　第１号&gt;</t>
    <rPh sb="1" eb="4">
      <t>ケンキュウブ</t>
    </rPh>
    <rPh sb="4" eb="6">
      <t>ヨウシキ</t>
    </rPh>
    <rPh sb="7" eb="8">
      <t>ダイ</t>
    </rPh>
    <rPh sb="9" eb="10">
      <t>ゴウ</t>
    </rPh>
    <phoneticPr fontId="2"/>
  </si>
  <si>
    <t>　　　　学外勤務（出張、自宅勤務など)の予定
　　　　例外勤務(深夜勤務、休日勤務)の予定　　など
　　　　休暇・振替休日等の取得予定　　　　　　　</t>
    <rPh sb="4" eb="6">
      <t>ガクガイ</t>
    </rPh>
    <rPh sb="6" eb="8">
      <t>キンム</t>
    </rPh>
    <rPh sb="9" eb="11">
      <t>シュッチョウ</t>
    </rPh>
    <rPh sb="12" eb="14">
      <t>ジタク</t>
    </rPh>
    <rPh sb="14" eb="16">
      <t>キンム</t>
    </rPh>
    <rPh sb="20" eb="22">
      <t>ヨテイ</t>
    </rPh>
    <rPh sb="54" eb="56">
      <t>キュウカ</t>
    </rPh>
    <rPh sb="57" eb="58">
      <t>フ</t>
    </rPh>
    <rPh sb="58" eb="59">
      <t>カ</t>
    </rPh>
    <rPh sb="59" eb="61">
      <t>キュウジツ</t>
    </rPh>
    <rPh sb="61" eb="62">
      <t>トウ</t>
    </rPh>
    <rPh sb="63" eb="65">
      <t>シュトク</t>
    </rPh>
    <rPh sb="65" eb="67">
      <t>ヨテイ</t>
    </rPh>
    <phoneticPr fontId="2"/>
  </si>
  <si>
    <t>研究機構</t>
    <rPh sb="0" eb="2">
      <t>ケンキュウ</t>
    </rPh>
    <rPh sb="2" eb="4">
      <t>キコウ</t>
    </rPh>
    <phoneticPr fontId="2"/>
  </si>
  <si>
    <t>立命館グローバル・イノベーション</t>
    <rPh sb="0" eb="3">
      <t>リツメイカン</t>
    </rPh>
    <phoneticPr fontId="2"/>
  </si>
  <si>
    <t>衣笠総合</t>
    <rPh sb="0" eb="2">
      <t>キヌガサ</t>
    </rPh>
    <rPh sb="2" eb="4">
      <t>ソウゴウ</t>
    </rPh>
    <phoneticPr fontId="2"/>
  </si>
  <si>
    <t>BKC社系</t>
    <rPh sb="3" eb="4">
      <t>シャ</t>
    </rPh>
    <rPh sb="4" eb="5">
      <t>ケイ</t>
    </rPh>
    <phoneticPr fontId="2"/>
  </si>
  <si>
    <t>総合科学技術</t>
    <rPh sb="0" eb="2">
      <t>ソウゴウ</t>
    </rPh>
    <rPh sb="2" eb="4">
      <t>カガク</t>
    </rPh>
    <rPh sb="4" eb="6">
      <t>ギジュツ</t>
    </rPh>
    <phoneticPr fontId="2"/>
  </si>
  <si>
    <t>OIC総合</t>
    <rPh sb="3" eb="5">
      <t>ソウゴウ</t>
    </rPh>
    <phoneticPr fontId="2"/>
  </si>
  <si>
    <t>リサーチオフィス確認</t>
    <rPh sb="8" eb="10">
      <t>カクニン</t>
    </rPh>
    <phoneticPr fontId="2"/>
  </si>
  <si>
    <t>【特別招聘研究教員/研究教員/専門研究員/研究員用】</t>
    <rPh sb="1" eb="3">
      <t>トクベツ</t>
    </rPh>
    <rPh sb="3" eb="5">
      <t>ショウヘイ</t>
    </rPh>
    <rPh sb="5" eb="7">
      <t>ケンキュウ</t>
    </rPh>
    <rPh sb="7" eb="9">
      <t>キョウイン</t>
    </rPh>
    <rPh sb="10" eb="12">
      <t>ケンキュウ</t>
    </rPh>
    <rPh sb="12" eb="14">
      <t>キョウイン</t>
    </rPh>
    <rPh sb="15" eb="17">
      <t>センモン</t>
    </rPh>
    <rPh sb="17" eb="20">
      <t>ケンキュウイン</t>
    </rPh>
    <rPh sb="21" eb="24">
      <t>ケンキュウイン</t>
    </rPh>
    <rPh sb="24" eb="25">
      <t>ヨウ</t>
    </rPh>
    <phoneticPr fontId="2"/>
  </si>
  <si>
    <t>立命館アジア・日本</t>
    <rPh sb="0" eb="3">
      <t>リツメイカン</t>
    </rPh>
    <rPh sb="7" eb="9">
      <t>ニホン</t>
    </rPh>
    <phoneticPr fontId="2"/>
  </si>
  <si>
    <t>申請書提出期限</t>
    <rPh sb="0" eb="3">
      <t>シンセイショ</t>
    </rPh>
    <rPh sb="3" eb="5">
      <t>テイシュツ</t>
    </rPh>
    <rPh sb="5" eb="7">
      <t>キゲン</t>
    </rPh>
    <phoneticPr fontId="2"/>
  </si>
  <si>
    <t>労働時間管理者　　　　　　　リサーチオフィス</t>
    <rPh sb="0" eb="2">
      <t>ロウドウ</t>
    </rPh>
    <rPh sb="2" eb="4">
      <t>ジカン</t>
    </rPh>
    <rPh sb="4" eb="7">
      <t>カンリシャ</t>
    </rPh>
    <phoneticPr fontId="2"/>
  </si>
  <si>
    <t>　　　本人　　　　　　　　　　　労働時間管理者</t>
    <rPh sb="3" eb="5">
      <t>ホンニン</t>
    </rPh>
    <rPh sb="16" eb="18">
      <t>ロウドウ</t>
    </rPh>
    <rPh sb="18" eb="20">
      <t>ジカン</t>
    </rPh>
    <rPh sb="20" eb="23">
      <t>カンリシャ</t>
    </rPh>
    <phoneticPr fontId="2"/>
  </si>
  <si>
    <r>
      <t xml:space="preserve">
●やむを得ない事情で</t>
    </r>
    <r>
      <rPr>
        <u/>
        <sz val="13"/>
        <rFont val="ＭＳ Ｐ明朝"/>
        <family val="1"/>
        <charset val="128"/>
      </rPr>
      <t>休日勤務を行う必要がある場合</t>
    </r>
    <r>
      <rPr>
        <sz val="13"/>
        <rFont val="ＭＳ Ｐ明朝"/>
        <family val="1"/>
        <charset val="128"/>
      </rPr>
      <t>は、本申請書に記載し、必ず事前に労働時間管理者の承認を得てください。
　 その場合、</t>
    </r>
    <r>
      <rPr>
        <u/>
        <sz val="13"/>
        <color rgb="FFFF0000"/>
        <rFont val="HGPｺﾞｼｯｸE"/>
        <family val="3"/>
        <charset val="128"/>
      </rPr>
      <t>当該休日を他の勤務日に振替え、その振替休日を前後2週間以内に取得してください。</t>
    </r>
    <r>
      <rPr>
        <sz val="13"/>
        <rFont val="ＭＳ Ｐ明朝"/>
        <family val="1"/>
        <charset val="128"/>
      </rPr>
      <t>（振替休日取得予定日も併せて
   記載してください）
●</t>
    </r>
    <r>
      <rPr>
        <u/>
        <sz val="13"/>
        <rFont val="ＭＳ Ｐ明朝"/>
        <family val="1"/>
        <charset val="128"/>
      </rPr>
      <t>年次有給休暇(年休)取得の予定がある場合</t>
    </r>
    <r>
      <rPr>
        <sz val="13"/>
        <rFont val="ＭＳ Ｐ明朝"/>
        <family val="1"/>
        <charset val="128"/>
      </rPr>
      <t>は、本申請書に記載し、事前に労働時間管理者の了承を得てください。
　　</t>
    </r>
    <r>
      <rPr>
        <u/>
        <sz val="13"/>
        <color rgb="FFFF0000"/>
        <rFont val="HGPｺﾞｼｯｸE"/>
        <family val="3"/>
        <charset val="128"/>
      </rPr>
      <t>※振替休日未取得分を保有されている場合は、振替休日を優先して取得してください。</t>
    </r>
    <r>
      <rPr>
        <sz val="13"/>
        <rFont val="ＭＳ Ｐ明朝"/>
        <family val="1"/>
        <charset val="128"/>
      </rPr>
      <t xml:space="preserve">
　　なお、その他の休暇を取得する場合や、欠勤する場合には、「特別休暇届」（別様式）に必要事項を記載のうえ、原則として、事前に労働時間管理
　 者の了承を得てください。
●</t>
    </r>
    <r>
      <rPr>
        <u/>
        <sz val="13"/>
        <rFont val="ＭＳ Ｐ明朝"/>
        <family val="1"/>
        <charset val="128"/>
      </rPr>
      <t>学外で勤務する場合</t>
    </r>
    <r>
      <rPr>
        <sz val="13"/>
        <rFont val="ＭＳ Ｐ明朝"/>
        <family val="1"/>
        <charset val="128"/>
      </rPr>
      <t>(出張や自宅勤務など)は、勤務する場所や業務内容を記載してください。
　 ただし自宅勤務の場合には、休日勤務および深夜勤務は認められません。
●やむを得ない理由により</t>
    </r>
    <r>
      <rPr>
        <u/>
        <sz val="13"/>
        <rFont val="ＭＳ Ｐ明朝"/>
        <family val="1"/>
        <charset val="128"/>
      </rPr>
      <t>深夜勤務を行う必要がある場合</t>
    </r>
    <r>
      <rPr>
        <sz val="13"/>
        <rFont val="ＭＳ Ｐ明朝"/>
        <family val="1"/>
        <charset val="128"/>
      </rPr>
      <t>は、「深夜勤務簿」(別様式)に必要事項を記載のうえ、必ず事前に労働
　 時間管理者の承認を得てください。
   ただし、</t>
    </r>
    <r>
      <rPr>
        <u/>
        <sz val="13"/>
        <color rgb="FFFF0000"/>
        <rFont val="HGPｺﾞｼｯｸE"/>
        <family val="3"/>
        <charset val="128"/>
      </rPr>
      <t>専門研究員、研究員については健康上の配慮から、いかなる場合も深夜勤務は一切認められません。</t>
    </r>
    <r>
      <rPr>
        <sz val="13"/>
        <rFont val="ＭＳ Ｐ明朝"/>
        <family val="1"/>
        <charset val="128"/>
      </rPr>
      <t xml:space="preserve">
●本申請書の予定を変更する場合は、メールや電話等により、事前に労働時間管理者に連絡してください。
●前月末時点での年次有給休暇残日数および振替休日未取得日数を記載し、各自で把握をしてください。</t>
    </r>
    <r>
      <rPr>
        <sz val="13"/>
        <color indexed="10"/>
        <rFont val="ＭＳ Ｐ明朝"/>
        <family val="1"/>
        <charset val="128"/>
      </rPr>
      <t xml:space="preserve">
</t>
    </r>
    <rPh sb="260" eb="262">
      <t>トクベツ</t>
    </rPh>
    <rPh sb="262" eb="265">
      <t>キュウカトドケ</t>
    </rPh>
    <rPh sb="322" eb="324">
      <t>バアイ</t>
    </rPh>
    <rPh sb="325" eb="327">
      <t>シュッチョウ</t>
    </rPh>
    <rPh sb="337" eb="339">
      <t>キンム</t>
    </rPh>
    <rPh sb="341" eb="343">
      <t>バショ</t>
    </rPh>
    <rPh sb="344" eb="346">
      <t>ギョウム</t>
    </rPh>
    <rPh sb="346" eb="348">
      <t>ナイヨウ</t>
    </rPh>
    <rPh sb="349" eb="351">
      <t>キサイ</t>
    </rPh>
    <rPh sb="376" eb="378">
      <t>キンム</t>
    </rPh>
    <rPh sb="452" eb="454">
      <t>ロウドウ</t>
    </rPh>
    <rPh sb="466" eb="467">
      <t>エ</t>
    </rPh>
    <rPh sb="481" eb="483">
      <t>センモン</t>
    </rPh>
    <rPh sb="483" eb="486">
      <t>ケンキュウイン</t>
    </rPh>
    <rPh sb="487" eb="490">
      <t>ケンキュウイン</t>
    </rPh>
    <rPh sb="495" eb="498">
      <t>ケンコウジョウ</t>
    </rPh>
    <rPh sb="499" eb="501">
      <t>ハイリョ</t>
    </rPh>
    <rPh sb="508" eb="510">
      <t>バアイ</t>
    </rPh>
    <rPh sb="511" eb="513">
      <t>シンヤ</t>
    </rPh>
    <rPh sb="513" eb="515">
      <t>キンム</t>
    </rPh>
    <rPh sb="516" eb="518">
      <t>イッサイ</t>
    </rPh>
    <rPh sb="518" eb="519">
      <t>ミト</t>
    </rPh>
    <rPh sb="528" eb="529">
      <t>ホン</t>
    </rPh>
    <rPh sb="529" eb="532">
      <t>シンセイショ</t>
    </rPh>
    <rPh sb="533" eb="535">
      <t>ヨテイ</t>
    </rPh>
    <rPh sb="536" eb="538">
      <t>ヘンコウ</t>
    </rPh>
    <rPh sb="540" eb="542">
      <t>バアイ</t>
    </rPh>
    <rPh sb="548" eb="550">
      <t>デンワ</t>
    </rPh>
    <rPh sb="550" eb="551">
      <t>トウ</t>
    </rPh>
    <rPh sb="555" eb="557">
      <t>ジゼン</t>
    </rPh>
    <rPh sb="558" eb="560">
      <t>ロウドウ</t>
    </rPh>
    <rPh sb="560" eb="562">
      <t>ジカン</t>
    </rPh>
    <rPh sb="566" eb="568">
      <t>レンラク</t>
    </rPh>
    <rPh sb="577" eb="579">
      <t>ゼンゲツ</t>
    </rPh>
    <rPh sb="579" eb="580">
      <t>マツ</t>
    </rPh>
    <rPh sb="580" eb="582">
      <t>ジテン</t>
    </rPh>
    <rPh sb="584" eb="586">
      <t>ネンジ</t>
    </rPh>
    <rPh sb="586" eb="588">
      <t>ユウキュウ</t>
    </rPh>
    <rPh sb="588" eb="590">
      <t>キュウカ</t>
    </rPh>
    <rPh sb="590" eb="591">
      <t>ザン</t>
    </rPh>
    <rPh sb="591" eb="593">
      <t>ニッスウ</t>
    </rPh>
    <rPh sb="596" eb="598">
      <t>フリカエ</t>
    </rPh>
    <rPh sb="598" eb="600">
      <t>キュウジツ</t>
    </rPh>
    <rPh sb="600" eb="601">
      <t>ミ</t>
    </rPh>
    <rPh sb="601" eb="603">
      <t>シュトク</t>
    </rPh>
    <rPh sb="603" eb="605">
      <t>ニッスウ</t>
    </rPh>
    <rPh sb="606" eb="608">
      <t>キサイ</t>
    </rPh>
    <rPh sb="610" eb="612">
      <t>カクジ</t>
    </rPh>
    <rPh sb="613" eb="615">
      <t>ハアク</t>
    </rPh>
    <phoneticPr fontId="2"/>
  </si>
  <si>
    <t>年末年始休日</t>
    <rPh sb="0" eb="2">
      <t>ネンマツ</t>
    </rPh>
    <rPh sb="2" eb="4">
      <t>ネンシ</t>
    </rPh>
    <rPh sb="4" eb="6">
      <t>キュウジツ</t>
    </rPh>
    <phoneticPr fontId="2"/>
  </si>
  <si>
    <t>雇用種別</t>
    <rPh sb="0" eb="2">
      <t>コヨウ</t>
    </rPh>
    <rPh sb="2" eb="4">
      <t>シュベツ</t>
    </rPh>
    <phoneticPr fontId="2"/>
  </si>
  <si>
    <t>年末年始休日</t>
    <phoneticPr fontId="2"/>
  </si>
  <si>
    <t>受入教員、または研究代表者(労働時間管理者)　</t>
    <rPh sb="0" eb="2">
      <t>ウケイレ</t>
    </rPh>
    <rPh sb="2" eb="4">
      <t>キョウイン</t>
    </rPh>
    <rPh sb="8" eb="10">
      <t>ケンキュウ</t>
    </rPh>
    <rPh sb="10" eb="13">
      <t>ダイヒョウシャ</t>
    </rPh>
    <rPh sb="14" eb="16">
      <t>ロウドウ</t>
    </rPh>
    <rPh sb="16" eb="18">
      <t>ジカン</t>
    </rPh>
    <rPh sb="18" eb="21">
      <t>カンリシャ</t>
    </rPh>
    <phoneticPr fontId="2"/>
  </si>
  <si>
    <t>祝</t>
    <rPh sb="0" eb="1">
      <t>シュク</t>
    </rPh>
    <phoneticPr fontId="2"/>
  </si>
  <si>
    <t>一斉取得休日（夏期休日）</t>
    <rPh sb="0" eb="2">
      <t>イッセイ</t>
    </rPh>
    <rPh sb="2" eb="4">
      <t>シュトク</t>
    </rPh>
    <rPh sb="4" eb="6">
      <t>キュウジツ</t>
    </rPh>
    <rPh sb="7" eb="9">
      <t>カキ</t>
    </rPh>
    <rPh sb="9" eb="11">
      <t>キュウジツ</t>
    </rPh>
    <phoneticPr fontId="2"/>
  </si>
  <si>
    <t>年次有給休暇取得推奨日</t>
    <rPh sb="0" eb="6">
      <t>ネンジユウキュウキュウカ</t>
    </rPh>
    <rPh sb="6" eb="8">
      <t>シュトク</t>
    </rPh>
    <rPh sb="8" eb="10">
      <t>スイショウ</t>
    </rPh>
    <rPh sb="10" eb="11">
      <t>ビ</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</si>
</sst>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m&quot;月&quot;d&quot;日（&quot;aaa&quot;）&quot;"/>
    <numFmt numFmtId="177" formatCode="d"/>
    <numFmt numFmtId="178" formatCode="yyyy&quot;年&quot;m&quot;月　 勤務計画申請書&quot;"/>
  </numFmts>
  <fonts count="29">
    <font>
      <sz val="11"/>
      <name val="ＭＳ Ｐゴシック"/>
      <family val="3"/>
      <charset val="128"/>
    </font>
    <font>
      <sz val="11"/>
      <name val="ＭＳ Ｐゴシック"/>
      <family val="3"/>
      <charset val="128"/>
    </font>
    <font>
      <sz val="6"/>
      <name val="ＭＳ Ｐゴシック"/>
      <family val="3"/>
      <charset val="128"/>
    </font>
    <font>
      <sz val="8"/>
      <name val="ＭＳ Ｐゴシック"/>
      <family val="3"/>
      <charset val="128"/>
    </font>
    <font>
      <b/>
      <sz val="14"/>
      <name val="ＭＳ Ｐゴシック"/>
      <family val="3"/>
      <charset val="128"/>
    </font>
    <font>
      <b/>
      <sz val="16"/>
      <name val="ＭＳ Ｐゴシック"/>
      <family val="3"/>
      <charset val="128"/>
    </font>
    <font>
      <sz val="14"/>
      <name val="ＭＳ Ｐゴシック"/>
      <family val="3"/>
      <charset val="128"/>
    </font>
    <font>
      <sz val="13"/>
      <name val="ＭＳ Ｐゴシック"/>
      <family val="3"/>
      <charset val="128"/>
    </font>
    <font>
      <sz val="11"/>
      <color indexed="10"/>
      <name val="ＭＳ Ｐゴシック"/>
      <family val="3"/>
      <charset val="128"/>
    </font>
    <font>
      <b/>
      <sz val="18"/>
      <color indexed="10"/>
      <name val="ＭＳ Ｐゴシック"/>
      <family val="3"/>
      <charset val="128"/>
    </font>
    <font>
      <b/>
      <sz val="18"/>
      <name val="ＭＳ Ｐゴシック"/>
      <family val="3"/>
      <charset val="128"/>
    </font>
    <font>
      <sz val="12"/>
      <name val="ＭＳ Ｐゴシック"/>
      <family val="3"/>
      <charset val="128"/>
    </font>
    <font>
      <b/>
      <sz val="12"/>
      <name val="ＭＳ Ｐゴシック"/>
      <family val="3"/>
      <charset val="128"/>
    </font>
    <font>
      <b/>
      <u/>
      <sz val="16"/>
      <name val="ＭＳ Ｐゴシック"/>
      <family val="3"/>
      <charset val="128"/>
    </font>
    <font>
      <sz val="9"/>
      <color indexed="81"/>
      <name val="ＭＳ Ｐゴシック"/>
      <family val="3"/>
      <charset val="128"/>
    </font>
    <font>
      <b/>
      <sz val="12"/>
      <color rgb="FFFF0000"/>
      <name val="ＭＳ Ｐゴシック"/>
      <family val="3"/>
      <charset val="128"/>
    </font>
    <font>
      <sz val="14"/>
      <name val="ＭＳ Ｐ明朝"/>
      <family val="1"/>
      <charset val="128"/>
    </font>
    <font>
      <sz val="13"/>
      <name val="ＭＳ Ｐ明朝"/>
      <family val="1"/>
      <charset val="128"/>
    </font>
    <font>
      <u/>
      <sz val="13"/>
      <color rgb="FFFF0000"/>
      <name val="HGPｺﾞｼｯｸE"/>
      <family val="3"/>
      <charset val="128"/>
    </font>
    <font>
      <u/>
      <sz val="13"/>
      <name val="ＭＳ Ｐ明朝"/>
      <family val="1"/>
      <charset val="128"/>
    </font>
    <font>
      <sz val="13"/>
      <color indexed="10"/>
      <name val="ＭＳ Ｐ明朝"/>
      <family val="1"/>
      <charset val="128"/>
    </font>
    <font>
      <sz val="12"/>
      <color rgb="FFFF0000"/>
      <name val="ＭＳ Ｐゴシック"/>
      <family val="3"/>
      <charset val="128"/>
    </font>
    <font>
      <sz val="11"/>
      <color rgb="FFFF0000"/>
      <name val="ＭＳ Ｐゴシック"/>
      <family val="3"/>
      <charset val="128"/>
    </font>
    <font>
      <sz val="12"/>
      <color theme="1"/>
      <name val="ＭＳ Ｐゴシック"/>
      <family val="3"/>
      <charset val="128"/>
    </font>
    <font>
      <sz val="11"/>
      <color theme="1"/>
      <name val="ＭＳ Ｐゴシック"/>
      <family val="3"/>
      <charset val="128"/>
    </font>
    <font>
      <b/>
      <sz val="10"/>
      <color indexed="81"/>
      <name val="MS P ゴシック"/>
      <family val="3"/>
      <charset val="128"/>
    </font>
    <font>
      <b/>
      <sz val="10"/>
      <color indexed="81"/>
      <name val="ＭＳ Ｐゴシック"/>
      <family val="3"/>
      <charset val="128"/>
    </font>
    <font>
      <b/>
      <sz val="10"/>
      <color indexed="10"/>
      <name val="MS P ゴシック"/>
      <family val="3"/>
      <charset val="128"/>
    </font>
    <font>
      <b/>
      <sz val="9"/>
      <color indexed="10"/>
      <name val="MS P ゴシック"/>
      <family val="3"/>
      <charset val="128"/>
    </font>
  </fonts>
  <fills count="5">
    <fill>
      <patternFill patternType="none"/>
    </fill>
    <fill>
      <patternFill patternType="gray125"/>
    </fill>
    <fill>
      <patternFill patternType="solid">
        <fgColor rgb="FFFFFF99"/>
        <bgColor indexed="64"/>
      </patternFill>
    </fill>
    <fill>
      <patternFill patternType="solid">
        <fgColor theme="0" tint="-0.14999847407452621"/>
        <bgColor indexed="64"/>
      </patternFill>
    </fill>
    <fill>
      <patternFill patternType="solid">
        <fgColor theme="0" tint="-0.249977111117893"/>
        <bgColor indexed="64"/>
      </patternFill>
    </fill>
  </fills>
  <borders count="57">
    <border>
      <left/>
      <right/>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ck">
        <color rgb="FFFF0000"/>
      </left>
      <right/>
      <top style="thick">
        <color rgb="FFFF0000"/>
      </top>
      <bottom/>
      <diagonal/>
    </border>
    <border>
      <left/>
      <right/>
      <top style="thick">
        <color rgb="FFFF0000"/>
      </top>
      <bottom/>
      <diagonal/>
    </border>
    <border>
      <left/>
      <right style="medium">
        <color indexed="64"/>
      </right>
      <top style="thick">
        <color rgb="FFFF0000"/>
      </top>
      <bottom/>
      <diagonal/>
    </border>
    <border>
      <left style="medium">
        <color indexed="64"/>
      </left>
      <right/>
      <top style="thick">
        <color rgb="FFFF0000"/>
      </top>
      <bottom style="thin">
        <color indexed="64"/>
      </bottom>
      <diagonal/>
    </border>
    <border>
      <left/>
      <right/>
      <top style="thick">
        <color rgb="FFFF0000"/>
      </top>
      <bottom style="thin">
        <color indexed="64"/>
      </bottom>
      <diagonal/>
    </border>
    <border>
      <left/>
      <right style="thin">
        <color indexed="64"/>
      </right>
      <top style="thick">
        <color rgb="FFFF0000"/>
      </top>
      <bottom style="thin">
        <color indexed="64"/>
      </bottom>
      <diagonal/>
    </border>
    <border>
      <left style="thin">
        <color indexed="64"/>
      </left>
      <right style="thick">
        <color rgb="FFFF0000"/>
      </right>
      <top style="thick">
        <color rgb="FFFF0000"/>
      </top>
      <bottom style="thin">
        <color indexed="64"/>
      </bottom>
      <diagonal/>
    </border>
    <border>
      <left style="thick">
        <color rgb="FFFF0000"/>
      </left>
      <right/>
      <top/>
      <bottom style="thick">
        <color rgb="FFFF0000"/>
      </bottom>
      <diagonal/>
    </border>
    <border>
      <left/>
      <right/>
      <top/>
      <bottom style="thick">
        <color rgb="FFFF0000"/>
      </bottom>
      <diagonal/>
    </border>
    <border>
      <left/>
      <right style="medium">
        <color indexed="64"/>
      </right>
      <top/>
      <bottom style="thick">
        <color rgb="FFFF0000"/>
      </bottom>
      <diagonal/>
    </border>
    <border>
      <left style="medium">
        <color indexed="64"/>
      </left>
      <right/>
      <top/>
      <bottom style="thick">
        <color rgb="FFFF0000"/>
      </bottom>
      <diagonal/>
    </border>
    <border>
      <left/>
      <right style="thin">
        <color indexed="64"/>
      </right>
      <top/>
      <bottom style="thick">
        <color rgb="FFFF0000"/>
      </bottom>
      <diagonal/>
    </border>
    <border>
      <left style="thin">
        <color indexed="64"/>
      </left>
      <right style="thick">
        <color rgb="FFFF0000"/>
      </right>
      <top style="thin">
        <color indexed="64"/>
      </top>
      <bottom style="thick">
        <color rgb="FFFF0000"/>
      </bottom>
      <diagonal/>
    </border>
  </borders>
  <cellStyleXfs count="1">
    <xf numFmtId="0" fontId="0" fillId="0" borderId="0">
      <alignment vertical="center"/>
    </xf>
  </cellStyleXfs>
  <cellXfs count="239">
    <xf numFmtId="0" fontId="0" fillId="0" borderId="0" xfId="0">
      <alignment vertical="center"/>
    </xf>
    <xf numFmtId="0" fontId="0" fillId="0" borderId="0" xfId="0" applyAlignment="1">
      <alignment horizontal="center" vertical="center"/>
    </xf>
    <xf numFmtId="0" fontId="4" fillId="0" borderId="0" xfId="0" applyFont="1">
      <alignment vertical="center"/>
    </xf>
    <xf numFmtId="0" fontId="0" fillId="0" borderId="0" xfId="0" applyBorder="1" applyAlignment="1">
      <alignment vertical="center"/>
    </xf>
    <xf numFmtId="0" fontId="3" fillId="0" borderId="0" xfId="0" applyFont="1" applyBorder="1" applyAlignment="1">
      <alignment horizontal="left" vertical="top" wrapText="1"/>
    </xf>
    <xf numFmtId="0" fontId="0" fillId="0" borderId="0" xfId="0" applyAlignment="1">
      <alignment horizontal="left" vertical="center"/>
    </xf>
    <xf numFmtId="0" fontId="1" fillId="0" borderId="0" xfId="0" applyFont="1" applyAlignment="1">
      <alignment horizontal="left" vertical="top" wrapText="1"/>
    </xf>
    <xf numFmtId="0" fontId="6" fillId="0" borderId="0" xfId="0" applyFont="1">
      <alignment vertical="center"/>
    </xf>
    <xf numFmtId="0" fontId="9" fillId="0" borderId="0" xfId="0" applyFont="1" applyAlignment="1">
      <alignment horizontal="left" vertical="center"/>
    </xf>
    <xf numFmtId="0" fontId="4" fillId="0" borderId="0" xfId="0" applyFont="1" applyBorder="1">
      <alignment vertical="center"/>
    </xf>
    <xf numFmtId="0" fontId="5" fillId="0" borderId="0" xfId="0" applyFont="1" applyAlignment="1">
      <alignment horizontal="left" vertical="top"/>
    </xf>
    <xf numFmtId="0" fontId="0" fillId="0" borderId="0" xfId="0" applyBorder="1" applyAlignment="1">
      <alignment horizontal="right" vertical="center"/>
    </xf>
    <xf numFmtId="0" fontId="0" fillId="0" borderId="0" xfId="0" applyBorder="1" applyAlignment="1">
      <alignment horizontal="center" vertical="center" wrapText="1"/>
    </xf>
    <xf numFmtId="0" fontId="0" fillId="0" borderId="0" xfId="0" applyBorder="1" applyAlignment="1">
      <alignment vertical="center" wrapText="1"/>
    </xf>
    <xf numFmtId="0" fontId="0" fillId="0" borderId="0" xfId="0" applyBorder="1" applyAlignment="1">
      <alignment horizontal="center" vertical="center"/>
    </xf>
    <xf numFmtId="0" fontId="11" fillId="0" borderId="0" xfId="0" applyFont="1" applyBorder="1" applyAlignment="1">
      <alignment horizontal="right" vertical="center"/>
    </xf>
    <xf numFmtId="0" fontId="11" fillId="0" borderId="1" xfId="0" applyFont="1" applyBorder="1" applyAlignment="1">
      <alignment horizontal="center" vertical="center"/>
    </xf>
    <xf numFmtId="0" fontId="11" fillId="0" borderId="2" xfId="0" applyFont="1" applyBorder="1" applyAlignment="1">
      <alignment horizontal="center" vertical="center"/>
    </xf>
    <xf numFmtId="0" fontId="11" fillId="0" borderId="4" xfId="0" applyFont="1" applyBorder="1" applyAlignment="1">
      <alignment horizontal="center" vertical="center"/>
    </xf>
    <xf numFmtId="0" fontId="11" fillId="0" borderId="5"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vertical="center"/>
    </xf>
    <xf numFmtId="0" fontId="11" fillId="0" borderId="0" xfId="0" applyFont="1" applyBorder="1" applyAlignment="1">
      <alignment horizontal="center" vertical="center" wrapText="1"/>
    </xf>
    <xf numFmtId="0" fontId="11" fillId="0" borderId="0" xfId="0" applyFont="1" applyBorder="1" applyAlignment="1">
      <alignment horizontal="center" vertical="center"/>
    </xf>
    <xf numFmtId="0" fontId="12" fillId="0" borderId="0" xfId="0" applyFont="1" applyBorder="1" applyAlignment="1">
      <alignment horizontal="left" vertical="center"/>
    </xf>
    <xf numFmtId="0" fontId="12" fillId="0" borderId="0" xfId="0" applyFont="1" applyBorder="1">
      <alignment vertical="center"/>
    </xf>
    <xf numFmtId="0" fontId="11" fillId="0" borderId="12" xfId="0" applyFont="1" applyBorder="1" applyAlignment="1">
      <alignment vertical="center" wrapText="1"/>
    </xf>
    <xf numFmtId="0" fontId="13" fillId="0" borderId="0" xfId="0" applyFont="1" applyAlignment="1">
      <alignment vertical="top"/>
    </xf>
    <xf numFmtId="0" fontId="11" fillId="0" borderId="1" xfId="0" applyFont="1" applyBorder="1" applyAlignment="1">
      <alignment horizontal="center" vertical="center"/>
    </xf>
    <xf numFmtId="0" fontId="11" fillId="0" borderId="2" xfId="0" applyFont="1" applyBorder="1" applyAlignment="1">
      <alignment horizontal="center" vertical="center"/>
    </xf>
    <xf numFmtId="0" fontId="7" fillId="0" borderId="0" xfId="0" applyFont="1" applyAlignment="1">
      <alignment vertical="center"/>
    </xf>
    <xf numFmtId="0" fontId="11" fillId="0" borderId="0" xfId="0" applyFont="1" applyBorder="1" applyAlignment="1">
      <alignment horizontal="center" vertical="center"/>
    </xf>
    <xf numFmtId="0" fontId="11" fillId="0" borderId="0" xfId="0" applyFont="1" applyBorder="1" applyAlignment="1">
      <alignment horizontal="right" vertical="center"/>
    </xf>
    <xf numFmtId="0" fontId="0" fillId="0" borderId="0" xfId="0" applyFill="1" applyBorder="1" applyAlignment="1">
      <alignment horizontal="center" vertical="center"/>
    </xf>
    <xf numFmtId="0" fontId="0" fillId="0" borderId="0" xfId="0" applyFill="1">
      <alignment vertical="center"/>
    </xf>
    <xf numFmtId="0" fontId="11" fillId="0" borderId="9" xfId="0" applyFont="1" applyFill="1" applyBorder="1" applyAlignment="1">
      <alignment horizontal="center" vertical="center"/>
    </xf>
    <xf numFmtId="0" fontId="9" fillId="0" borderId="0" xfId="0" applyFont="1" applyFill="1" applyAlignment="1">
      <alignment horizontal="left" vertical="center"/>
    </xf>
    <xf numFmtId="0" fontId="0" fillId="0" borderId="0" xfId="0" applyFill="1" applyAlignment="1">
      <alignment horizontal="center" vertical="center"/>
    </xf>
    <xf numFmtId="0" fontId="12" fillId="0" borderId="0" xfId="0" applyFont="1" applyFill="1" applyBorder="1" applyAlignment="1">
      <alignment horizontal="left" vertical="center"/>
    </xf>
    <xf numFmtId="0" fontId="12" fillId="0" borderId="0" xfId="0" applyFont="1" applyFill="1" applyBorder="1">
      <alignment vertical="center"/>
    </xf>
    <xf numFmtId="0" fontId="4" fillId="0" borderId="0" xfId="0" applyFont="1" applyFill="1" applyBorder="1">
      <alignment vertical="center"/>
    </xf>
    <xf numFmtId="0" fontId="4" fillId="0" borderId="0" xfId="0" applyFont="1" applyFill="1">
      <alignment vertical="center"/>
    </xf>
    <xf numFmtId="0" fontId="0" fillId="0" borderId="0" xfId="0" applyFill="1" applyBorder="1" applyAlignment="1">
      <alignment horizontal="center" vertical="center" wrapText="1"/>
    </xf>
    <xf numFmtId="0" fontId="0" fillId="0" borderId="0" xfId="0" applyFill="1" applyBorder="1" applyAlignment="1">
      <alignment vertical="center" wrapText="1"/>
    </xf>
    <xf numFmtId="0" fontId="3" fillId="0" borderId="0" xfId="0" applyFont="1" applyFill="1" applyBorder="1" applyAlignment="1">
      <alignment horizontal="left" vertical="top" wrapText="1"/>
    </xf>
    <xf numFmtId="0" fontId="0" fillId="0" borderId="0" xfId="0" applyFill="1" applyAlignment="1">
      <alignment horizontal="left" vertical="center"/>
    </xf>
    <xf numFmtId="0" fontId="1" fillId="0" borderId="0" xfId="0" applyFont="1" applyFill="1" applyAlignment="1">
      <alignment horizontal="left" vertical="top" wrapText="1"/>
    </xf>
    <xf numFmtId="0" fontId="11" fillId="0" borderId="1" xfId="0" applyFont="1" applyFill="1" applyBorder="1" applyAlignment="1">
      <alignment horizontal="center" vertical="center"/>
    </xf>
    <xf numFmtId="0" fontId="11" fillId="0" borderId="0" xfId="0" applyFont="1" applyFill="1" applyBorder="1" applyAlignment="1">
      <alignment horizontal="center" vertical="center"/>
    </xf>
    <xf numFmtId="0" fontId="11" fillId="0" borderId="2" xfId="0" applyFont="1" applyFill="1" applyBorder="1" applyAlignment="1">
      <alignment horizontal="center" vertical="center"/>
    </xf>
    <xf numFmtId="0" fontId="11" fillId="0" borderId="0" xfId="0" applyFont="1" applyFill="1" applyBorder="1" applyAlignment="1">
      <alignment horizontal="right" vertical="center"/>
    </xf>
    <xf numFmtId="0" fontId="5" fillId="0" borderId="0" xfId="0" applyFont="1" applyFill="1" applyAlignment="1">
      <alignment horizontal="left" vertical="top"/>
    </xf>
    <xf numFmtId="0" fontId="13" fillId="0" borderId="0" xfId="0" applyFont="1" applyFill="1" applyAlignment="1">
      <alignment vertical="top"/>
    </xf>
    <xf numFmtId="0" fontId="7" fillId="0" borderId="0" xfId="0" applyFont="1" applyFill="1" applyAlignment="1">
      <alignment vertical="center"/>
    </xf>
    <xf numFmtId="0" fontId="6" fillId="0" borderId="0" xfId="0" applyFont="1" applyFill="1">
      <alignment vertical="center"/>
    </xf>
    <xf numFmtId="0" fontId="11" fillId="0" borderId="10" xfId="0" applyFont="1" applyBorder="1" applyAlignment="1" applyProtection="1">
      <alignment horizontal="right" vertical="center"/>
      <protection locked="0"/>
    </xf>
    <xf numFmtId="0" fontId="11" fillId="0" borderId="3" xfId="0" applyFont="1" applyBorder="1" applyAlignment="1" applyProtection="1">
      <alignment horizontal="right" vertical="center"/>
      <protection locked="0"/>
    </xf>
    <xf numFmtId="0" fontId="11" fillId="0" borderId="11" xfId="0" applyFont="1" applyBorder="1" applyAlignment="1" applyProtection="1">
      <alignment horizontal="right" vertical="center"/>
      <protection locked="0"/>
    </xf>
    <xf numFmtId="0" fontId="11" fillId="0" borderId="10" xfId="0" applyFont="1" applyFill="1" applyBorder="1" applyAlignment="1" applyProtection="1">
      <alignment horizontal="right" vertical="center"/>
      <protection locked="0"/>
    </xf>
    <xf numFmtId="0" fontId="11" fillId="0" borderId="3" xfId="0" applyFont="1" applyFill="1" applyBorder="1" applyAlignment="1" applyProtection="1">
      <alignment horizontal="right" vertical="center"/>
      <protection locked="0"/>
    </xf>
    <xf numFmtId="0" fontId="11" fillId="0" borderId="11" xfId="0" applyFont="1" applyFill="1" applyBorder="1" applyAlignment="1" applyProtection="1">
      <alignment horizontal="right" vertical="center"/>
      <protection locked="0"/>
    </xf>
    <xf numFmtId="0" fontId="13" fillId="0" borderId="0" xfId="0" applyFont="1" applyAlignment="1">
      <alignment vertical="top" wrapText="1"/>
    </xf>
    <xf numFmtId="0" fontId="11" fillId="0" borderId="0" xfId="0" applyFont="1" applyBorder="1" applyAlignment="1">
      <alignment vertical="center" wrapText="1"/>
    </xf>
    <xf numFmtId="0" fontId="13" fillId="0" borderId="0" xfId="0" applyFont="1" applyFill="1" applyAlignment="1">
      <alignment vertical="top" wrapText="1"/>
    </xf>
    <xf numFmtId="0" fontId="17" fillId="0" borderId="0" xfId="0" applyFont="1" applyAlignment="1">
      <alignment vertical="center"/>
    </xf>
    <xf numFmtId="0" fontId="16" fillId="0" borderId="0" xfId="0" applyFont="1">
      <alignment vertical="center"/>
    </xf>
    <xf numFmtId="0" fontId="11" fillId="0" borderId="4" xfId="0" applyFont="1" applyBorder="1" applyAlignment="1">
      <alignment horizontal="center" vertical="center"/>
    </xf>
    <xf numFmtId="0" fontId="11" fillId="3" borderId="38" xfId="0" applyFont="1" applyFill="1" applyBorder="1" applyAlignment="1">
      <alignment horizontal="right" vertical="center" shrinkToFit="1"/>
    </xf>
    <xf numFmtId="177" fontId="11" fillId="0" borderId="37" xfId="0" applyNumberFormat="1" applyFont="1" applyFill="1" applyBorder="1" applyAlignment="1">
      <alignment horizontal="center" vertical="center"/>
    </xf>
    <xf numFmtId="177" fontId="11" fillId="0" borderId="35" xfId="0" applyNumberFormat="1" applyFont="1" applyFill="1" applyBorder="1" applyAlignment="1">
      <alignment horizontal="center" vertical="center"/>
    </xf>
    <xf numFmtId="177" fontId="11" fillId="0" borderId="29" xfId="0" applyNumberFormat="1" applyFont="1" applyFill="1" applyBorder="1" applyAlignment="1">
      <alignment horizontal="center" vertical="center"/>
    </xf>
    <xf numFmtId="0" fontId="11" fillId="0" borderId="41" xfId="0" applyFont="1" applyFill="1" applyBorder="1" applyAlignment="1">
      <alignment horizontal="center" vertical="center"/>
    </xf>
    <xf numFmtId="0" fontId="11" fillId="0" borderId="5" xfId="0" applyFont="1" applyFill="1" applyBorder="1" applyAlignment="1">
      <alignment horizontal="center" vertical="center"/>
    </xf>
    <xf numFmtId="0" fontId="11" fillId="0" borderId="4" xfId="0" applyFont="1" applyBorder="1" applyAlignment="1">
      <alignment horizontal="center" vertical="center"/>
    </xf>
    <xf numFmtId="177" fontId="11" fillId="0" borderId="43" xfId="0" applyNumberFormat="1" applyFont="1" applyFill="1" applyBorder="1" applyAlignment="1">
      <alignment horizontal="center" vertical="center"/>
    </xf>
    <xf numFmtId="0" fontId="11" fillId="0" borderId="8" xfId="0" applyFont="1" applyFill="1" applyBorder="1" applyAlignment="1">
      <alignment horizontal="center" vertical="center"/>
    </xf>
    <xf numFmtId="0" fontId="12" fillId="0" borderId="0" xfId="0" applyFont="1" applyBorder="1" applyAlignment="1">
      <alignment horizontal="right" vertical="center"/>
    </xf>
    <xf numFmtId="0" fontId="22" fillId="0" borderId="0" xfId="0" applyFont="1" applyFill="1" applyBorder="1" applyAlignment="1">
      <alignment horizontal="center" vertical="center"/>
    </xf>
    <xf numFmtId="0" fontId="22" fillId="0" borderId="0" xfId="0" applyFont="1" applyFill="1">
      <alignment vertical="center"/>
    </xf>
    <xf numFmtId="0" fontId="22" fillId="0" borderId="0" xfId="0" applyFont="1" applyBorder="1" applyAlignment="1">
      <alignment horizontal="center" vertical="center"/>
    </xf>
    <xf numFmtId="0" fontId="22" fillId="0" borderId="0" xfId="0" applyFont="1">
      <alignment vertical="center"/>
    </xf>
    <xf numFmtId="0" fontId="15" fillId="0" borderId="0" xfId="0" applyFont="1" applyBorder="1" applyAlignment="1">
      <alignment horizontal="right" vertical="center"/>
    </xf>
    <xf numFmtId="0" fontId="11" fillId="0" borderId="9" xfId="0" applyFont="1" applyBorder="1" applyAlignment="1">
      <alignment horizontal="center" vertical="center" wrapText="1"/>
    </xf>
    <xf numFmtId="177" fontId="11" fillId="3" borderId="37" xfId="0" applyNumberFormat="1" applyFont="1" applyFill="1" applyBorder="1" applyAlignment="1">
      <alignment horizontal="center" vertical="center"/>
    </xf>
    <xf numFmtId="0" fontId="24" fillId="0" borderId="0" xfId="0" applyFont="1">
      <alignment vertical="center"/>
    </xf>
    <xf numFmtId="177" fontId="11" fillId="4" borderId="37" xfId="0" applyNumberFormat="1" applyFont="1" applyFill="1" applyBorder="1" applyAlignment="1">
      <alignment horizontal="center" vertical="center"/>
    </xf>
    <xf numFmtId="0" fontId="11" fillId="4" borderId="5" xfId="0" applyFont="1" applyFill="1" applyBorder="1" applyAlignment="1">
      <alignment horizontal="center" vertical="center"/>
    </xf>
    <xf numFmtId="176" fontId="15" fillId="0" borderId="50" xfId="0" applyNumberFormat="1" applyFont="1" applyBorder="1" applyAlignment="1">
      <alignment horizontal="center" vertical="center"/>
    </xf>
    <xf numFmtId="176" fontId="15" fillId="0" borderId="56" xfId="0" applyNumberFormat="1" applyFont="1" applyBorder="1" applyAlignment="1">
      <alignment horizontal="center" vertical="center"/>
    </xf>
    <xf numFmtId="176" fontId="15" fillId="0" borderId="50" xfId="0" applyNumberFormat="1" applyFont="1" applyBorder="1" applyAlignment="1">
      <alignment horizontal="center" vertical="center" wrapText="1"/>
    </xf>
    <xf numFmtId="177" fontId="11" fillId="4" borderId="35" xfId="0" applyNumberFormat="1" applyFont="1" applyFill="1" applyBorder="1" applyAlignment="1">
      <alignment horizontal="center" vertical="center"/>
    </xf>
    <xf numFmtId="0" fontId="11" fillId="4" borderId="9" xfId="0" applyFont="1" applyFill="1" applyBorder="1" applyAlignment="1">
      <alignment horizontal="center" vertical="center"/>
    </xf>
    <xf numFmtId="0" fontId="11" fillId="0" borderId="38" xfId="0" applyFont="1" applyBorder="1" applyAlignment="1">
      <alignment horizontal="center" vertical="center"/>
    </xf>
    <xf numFmtId="0" fontId="11" fillId="0" borderId="39" xfId="0" applyFont="1" applyBorder="1" applyAlignment="1">
      <alignment horizontal="center" vertical="center"/>
    </xf>
    <xf numFmtId="0" fontId="11" fillId="0" borderId="40" xfId="0" applyFont="1" applyBorder="1" applyAlignment="1">
      <alignment horizontal="center" vertical="center"/>
    </xf>
    <xf numFmtId="0" fontId="11" fillId="0" borderId="5" xfId="0" applyFont="1" applyFill="1" applyBorder="1" applyAlignment="1" applyProtection="1">
      <alignment horizontal="left" vertical="center"/>
      <protection locked="0"/>
    </xf>
    <xf numFmtId="0" fontId="11" fillId="0" borderId="3" xfId="0" applyFont="1" applyFill="1" applyBorder="1" applyAlignment="1" applyProtection="1">
      <alignment horizontal="left" vertical="center"/>
      <protection locked="0"/>
    </xf>
    <xf numFmtId="0" fontId="11" fillId="0" borderId="16" xfId="0" applyFont="1" applyFill="1" applyBorder="1" applyAlignment="1" applyProtection="1">
      <alignment horizontal="left" vertical="center"/>
      <protection locked="0"/>
    </xf>
    <xf numFmtId="0" fontId="11" fillId="0" borderId="17" xfId="0" applyFont="1" applyFill="1" applyBorder="1" applyAlignment="1" applyProtection="1">
      <alignment horizontal="left" vertical="center"/>
      <protection locked="0"/>
    </xf>
    <xf numFmtId="0" fontId="11" fillId="0" borderId="0" xfId="0" applyFont="1" applyBorder="1" applyAlignment="1">
      <alignment horizontal="center" vertical="center"/>
    </xf>
    <xf numFmtId="0" fontId="11" fillId="0" borderId="29" xfId="0" applyFont="1" applyBorder="1" applyAlignment="1">
      <alignment horizontal="center" vertical="center"/>
    </xf>
    <xf numFmtId="0" fontId="11" fillId="0" borderId="6" xfId="0" applyFont="1" applyBorder="1" applyAlignment="1">
      <alignment horizontal="center" vertical="center"/>
    </xf>
    <xf numFmtId="0" fontId="11" fillId="0" borderId="32" xfId="0" applyFont="1" applyBorder="1" applyAlignment="1">
      <alignment horizontal="center" vertical="center"/>
    </xf>
    <xf numFmtId="0" fontId="11" fillId="0" borderId="14" xfId="0" applyFont="1" applyBorder="1" applyAlignment="1">
      <alignment horizontal="center" vertical="center"/>
    </xf>
    <xf numFmtId="0" fontId="11" fillId="0" borderId="9" xfId="0" applyFont="1" applyFill="1" applyBorder="1" applyAlignment="1" applyProtection="1">
      <alignment horizontal="left" vertical="center"/>
      <protection locked="0"/>
    </xf>
    <xf numFmtId="0" fontId="11" fillId="0" borderId="11" xfId="0" applyFont="1" applyFill="1" applyBorder="1" applyAlignment="1" applyProtection="1">
      <alignment horizontal="left" vertical="center"/>
      <protection locked="0"/>
    </xf>
    <xf numFmtId="0" fontId="11" fillId="0" borderId="14" xfId="0" applyFont="1" applyFill="1" applyBorder="1" applyAlignment="1" applyProtection="1">
      <alignment horizontal="left" vertical="center"/>
      <protection locked="0"/>
    </xf>
    <xf numFmtId="0" fontId="11" fillId="0" borderId="15" xfId="0" applyFont="1" applyFill="1" applyBorder="1" applyAlignment="1" applyProtection="1">
      <alignment horizontal="left" vertical="center"/>
      <protection locked="0"/>
    </xf>
    <xf numFmtId="0" fontId="11" fillId="0" borderId="0" xfId="0" applyFont="1" applyBorder="1" applyAlignment="1">
      <alignment horizontal="right" vertical="center"/>
    </xf>
    <xf numFmtId="0" fontId="11" fillId="0" borderId="2" xfId="0" applyFont="1" applyFill="1" applyBorder="1" applyAlignment="1" applyProtection="1">
      <alignment horizontal="left" vertical="center"/>
      <protection locked="0"/>
    </xf>
    <xf numFmtId="0" fontId="11" fillId="0" borderId="31" xfId="0" applyFont="1" applyFill="1" applyBorder="1" applyAlignment="1" applyProtection="1">
      <alignment horizontal="left" vertical="center"/>
      <protection locked="0"/>
    </xf>
    <xf numFmtId="0" fontId="11" fillId="0" borderId="44" xfId="0" applyFont="1" applyBorder="1" applyAlignment="1">
      <alignment horizontal="center" vertical="center" wrapText="1"/>
    </xf>
    <xf numFmtId="0" fontId="11" fillId="0" borderId="45" xfId="0" applyFont="1" applyBorder="1" applyAlignment="1">
      <alignment horizontal="center" vertical="center" wrapText="1"/>
    </xf>
    <xf numFmtId="0" fontId="11" fillId="0" borderId="46" xfId="0" applyFont="1" applyBorder="1" applyAlignment="1">
      <alignment horizontal="center" vertical="center" wrapText="1"/>
    </xf>
    <xf numFmtId="0" fontId="11" fillId="0" borderId="51" xfId="0" applyFont="1" applyBorder="1" applyAlignment="1">
      <alignment horizontal="center" vertical="center" wrapText="1"/>
    </xf>
    <xf numFmtId="0" fontId="11" fillId="0" borderId="52" xfId="0" applyFont="1" applyBorder="1" applyAlignment="1">
      <alignment horizontal="center" vertical="center" wrapText="1"/>
    </xf>
    <xf numFmtId="0" fontId="11" fillId="0" borderId="53" xfId="0" applyFont="1" applyBorder="1" applyAlignment="1">
      <alignment horizontal="center" vertical="center" wrapText="1"/>
    </xf>
    <xf numFmtId="0" fontId="11" fillId="0" borderId="47" xfId="0" applyFont="1" applyBorder="1" applyAlignment="1">
      <alignment horizontal="center" vertical="center" wrapText="1"/>
    </xf>
    <xf numFmtId="0" fontId="11" fillId="0" borderId="48" xfId="0" applyFont="1" applyBorder="1" applyAlignment="1">
      <alignment horizontal="center" vertical="center" wrapText="1"/>
    </xf>
    <xf numFmtId="0" fontId="11" fillId="0" borderId="49" xfId="0" applyFont="1" applyBorder="1" applyAlignment="1">
      <alignment horizontal="center" vertical="center" wrapText="1"/>
    </xf>
    <xf numFmtId="0" fontId="11" fillId="0" borderId="54" xfId="0" applyFont="1" applyBorder="1" applyAlignment="1">
      <alignment horizontal="center" vertical="center" wrapText="1"/>
    </xf>
    <xf numFmtId="0" fontId="11" fillId="0" borderId="55" xfId="0" applyFont="1" applyBorder="1" applyAlignment="1">
      <alignment horizontal="center" vertical="center" wrapText="1"/>
    </xf>
    <xf numFmtId="0" fontId="8" fillId="0" borderId="16" xfId="0" applyFont="1" applyFill="1" applyBorder="1" applyAlignment="1" applyProtection="1">
      <alignment horizontal="left" vertical="center"/>
      <protection locked="0"/>
    </xf>
    <xf numFmtId="20" fontId="11" fillId="0" borderId="16" xfId="0" applyNumberFormat="1" applyFont="1" applyFill="1" applyBorder="1" applyAlignment="1" applyProtection="1">
      <alignment horizontal="left" vertical="center"/>
      <protection locked="0"/>
    </xf>
    <xf numFmtId="0" fontId="17" fillId="0" borderId="0" xfId="0" applyFont="1" applyAlignment="1">
      <alignment horizontal="left" vertical="center" wrapText="1"/>
    </xf>
    <xf numFmtId="0" fontId="17" fillId="0" borderId="0" xfId="0" applyFont="1" applyAlignment="1">
      <alignment vertical="center"/>
    </xf>
    <xf numFmtId="0" fontId="11" fillId="0" borderId="34" xfId="0" applyFont="1" applyBorder="1" applyAlignment="1">
      <alignment horizontal="center" vertical="center"/>
    </xf>
    <xf numFmtId="0" fontId="11" fillId="0" borderId="35" xfId="0" applyFont="1" applyBorder="1" applyAlignment="1">
      <alignment vertical="center"/>
    </xf>
    <xf numFmtId="0" fontId="11" fillId="0" borderId="4" xfId="0" applyFont="1" applyBorder="1" applyAlignment="1">
      <alignment horizontal="center" vertical="center"/>
    </xf>
    <xf numFmtId="0" fontId="11" fillId="0" borderId="9" xfId="0" applyFont="1" applyBorder="1" applyAlignment="1">
      <alignment vertical="center"/>
    </xf>
    <xf numFmtId="0" fontId="11" fillId="0" borderId="4" xfId="0" applyFont="1" applyFill="1" applyBorder="1" applyAlignment="1" applyProtection="1">
      <alignment horizontal="left" vertical="center"/>
      <protection locked="0"/>
    </xf>
    <xf numFmtId="0" fontId="11" fillId="0" borderId="10" xfId="0" applyFont="1" applyFill="1" applyBorder="1" applyAlignment="1" applyProtection="1">
      <alignment horizontal="left" vertical="center"/>
      <protection locked="0"/>
    </xf>
    <xf numFmtId="0" fontId="11" fillId="0" borderId="7" xfId="0" applyFont="1" applyFill="1" applyBorder="1" applyAlignment="1" applyProtection="1">
      <alignment horizontal="left" vertical="center"/>
      <protection locked="0"/>
    </xf>
    <xf numFmtId="0" fontId="11" fillId="0" borderId="36" xfId="0" applyFont="1" applyFill="1" applyBorder="1" applyAlignment="1" applyProtection="1">
      <alignment horizontal="left" vertical="center"/>
      <protection locked="0"/>
    </xf>
    <xf numFmtId="0" fontId="11" fillId="0" borderId="18" xfId="0" applyFont="1" applyBorder="1" applyAlignment="1">
      <alignment horizontal="center" vertical="center" wrapText="1"/>
    </xf>
    <xf numFmtId="0" fontId="11" fillId="0" borderId="19" xfId="0" applyFont="1" applyBorder="1" applyAlignment="1">
      <alignment vertical="center" wrapText="1"/>
    </xf>
    <xf numFmtId="0" fontId="11" fillId="0" borderId="20" xfId="0" applyFont="1" applyBorder="1" applyAlignment="1">
      <alignment vertical="center" wrapText="1"/>
    </xf>
    <xf numFmtId="0" fontId="11" fillId="0" borderId="21" xfId="0" applyFont="1" applyBorder="1" applyAlignment="1">
      <alignment vertical="center" wrapText="1"/>
    </xf>
    <xf numFmtId="0" fontId="11" fillId="0" borderId="26" xfId="0" applyFont="1" applyBorder="1" applyAlignment="1">
      <alignment horizontal="center" vertical="center"/>
    </xf>
    <xf numFmtId="0" fontId="11" fillId="0" borderId="27" xfId="0" applyFont="1" applyBorder="1" applyAlignment="1">
      <alignment horizontal="center" vertical="center"/>
    </xf>
    <xf numFmtId="0" fontId="11" fillId="0" borderId="1" xfId="0" applyFont="1" applyBorder="1" applyAlignment="1">
      <alignment horizontal="center" vertical="center"/>
    </xf>
    <xf numFmtId="49" fontId="11" fillId="2" borderId="28" xfId="0" applyNumberFormat="1" applyFont="1" applyFill="1" applyBorder="1" applyAlignment="1" applyProtection="1">
      <alignment horizontal="center" vertical="center"/>
      <protection locked="0"/>
    </xf>
    <xf numFmtId="49" fontId="11" fillId="2" borderId="1" xfId="0" applyNumberFormat="1" applyFont="1" applyFill="1" applyBorder="1" applyAlignment="1" applyProtection="1">
      <alignment horizontal="center" vertical="center"/>
      <protection locked="0"/>
    </xf>
    <xf numFmtId="0" fontId="11" fillId="0" borderId="23" xfId="0" applyFont="1" applyBorder="1" applyAlignment="1">
      <alignment vertical="center"/>
    </xf>
    <xf numFmtId="0" fontId="11" fillId="0" borderId="25" xfId="0" applyFont="1" applyBorder="1" applyAlignment="1">
      <alignment vertical="center"/>
    </xf>
    <xf numFmtId="0" fontId="11" fillId="0" borderId="30" xfId="0" applyFont="1" applyBorder="1" applyAlignment="1">
      <alignment horizontal="center" vertical="center"/>
    </xf>
    <xf numFmtId="0" fontId="11" fillId="0" borderId="31" xfId="0" applyFont="1" applyBorder="1" applyAlignment="1">
      <alignment horizontal="center" vertical="center"/>
    </xf>
    <xf numFmtId="0" fontId="11" fillId="0" borderId="2" xfId="0" applyFont="1" applyBorder="1" applyAlignment="1">
      <alignment horizontal="center" vertical="center"/>
    </xf>
    <xf numFmtId="0" fontId="11" fillId="2" borderId="16" xfId="0" applyFont="1" applyFill="1" applyBorder="1" applyAlignment="1" applyProtection="1">
      <alignment horizontal="center" vertical="center" wrapText="1"/>
      <protection locked="0"/>
    </xf>
    <xf numFmtId="0" fontId="11" fillId="2" borderId="2" xfId="0" applyFont="1" applyFill="1" applyBorder="1" applyAlignment="1" applyProtection="1">
      <alignment horizontal="center" vertical="center"/>
      <protection locked="0"/>
    </xf>
    <xf numFmtId="0" fontId="11" fillId="0" borderId="32" xfId="0" applyFont="1" applyBorder="1" applyAlignment="1">
      <alignment horizontal="center" vertical="center" wrapText="1"/>
    </xf>
    <xf numFmtId="0" fontId="11" fillId="0" borderId="33" xfId="0" applyFont="1" applyBorder="1" applyAlignment="1">
      <alignment horizontal="center" vertical="center"/>
    </xf>
    <xf numFmtId="0" fontId="11" fillId="0" borderId="1" xfId="0" applyFont="1" applyFill="1" applyBorder="1" applyAlignment="1" applyProtection="1">
      <alignment horizontal="left" vertical="center"/>
      <protection locked="0"/>
    </xf>
    <xf numFmtId="0" fontId="11" fillId="0" borderId="28" xfId="0" applyFont="1" applyFill="1" applyBorder="1" applyAlignment="1" applyProtection="1">
      <alignment horizontal="left" vertical="center"/>
      <protection locked="0"/>
    </xf>
    <xf numFmtId="0" fontId="11" fillId="2" borderId="28" xfId="0" applyFont="1" applyFill="1" applyBorder="1" applyAlignment="1" applyProtection="1">
      <alignment horizontal="center" vertical="center"/>
      <protection locked="0"/>
    </xf>
    <xf numFmtId="0" fontId="11" fillId="2" borderId="27" xfId="0" applyFont="1" applyFill="1" applyBorder="1" applyAlignment="1" applyProtection="1">
      <alignment horizontal="center" vertical="center"/>
      <protection locked="0"/>
    </xf>
    <xf numFmtId="0" fontId="11" fillId="0" borderId="22" xfId="0" applyFont="1" applyBorder="1" applyAlignment="1">
      <alignment horizontal="left" vertical="center" wrapText="1"/>
    </xf>
    <xf numFmtId="0" fontId="11" fillId="0" borderId="18" xfId="0" applyFont="1" applyBorder="1" applyAlignment="1">
      <alignment horizontal="left" vertical="center"/>
    </xf>
    <xf numFmtId="0" fontId="11" fillId="0" borderId="23" xfId="0" applyFont="1" applyBorder="1" applyAlignment="1">
      <alignment horizontal="left" vertical="center"/>
    </xf>
    <xf numFmtId="0" fontId="11" fillId="0" borderId="24" xfId="0" applyFont="1" applyBorder="1" applyAlignment="1">
      <alignment horizontal="left" vertical="center"/>
    </xf>
    <xf numFmtId="0" fontId="11" fillId="0" borderId="20" xfId="0" applyFont="1" applyBorder="1" applyAlignment="1">
      <alignment horizontal="left" vertical="center"/>
    </xf>
    <xf numFmtId="0" fontId="11" fillId="0" borderId="25" xfId="0" applyFont="1" applyBorder="1" applyAlignment="1">
      <alignment horizontal="left" vertical="center"/>
    </xf>
    <xf numFmtId="178" fontId="10" fillId="0" borderId="0" xfId="0" applyNumberFormat="1" applyFont="1" applyAlignment="1">
      <alignment horizontal="center" vertical="center"/>
    </xf>
    <xf numFmtId="0" fontId="11" fillId="0" borderId="0" xfId="0" applyFont="1" applyAlignment="1">
      <alignment horizontal="left" vertical="center"/>
    </xf>
    <xf numFmtId="0" fontId="11" fillId="0" borderId="0" xfId="0" applyFont="1" applyAlignment="1">
      <alignment vertical="center"/>
    </xf>
    <xf numFmtId="0" fontId="11" fillId="0" borderId="0" xfId="0" applyFont="1" applyAlignment="1">
      <alignment horizontal="right" vertical="center"/>
    </xf>
    <xf numFmtId="0" fontId="11" fillId="2" borderId="16" xfId="0" applyNumberFormat="1" applyFont="1" applyFill="1" applyBorder="1" applyAlignment="1" applyProtection="1">
      <alignment horizontal="center" vertical="center" wrapText="1"/>
      <protection locked="0"/>
    </xf>
    <xf numFmtId="0" fontId="11" fillId="2" borderId="2" xfId="0" applyNumberFormat="1" applyFont="1" applyFill="1" applyBorder="1" applyAlignment="1" applyProtection="1">
      <alignment horizontal="center" vertical="center"/>
      <protection locked="0"/>
    </xf>
    <xf numFmtId="0" fontId="11" fillId="2" borderId="16" xfId="0" applyNumberFormat="1" applyFont="1" applyFill="1" applyBorder="1" applyAlignment="1" applyProtection="1">
      <alignment horizontal="center" vertical="center"/>
      <protection locked="0"/>
    </xf>
    <xf numFmtId="0" fontId="11" fillId="2" borderId="31" xfId="0" applyNumberFormat="1" applyFont="1" applyFill="1" applyBorder="1" applyAlignment="1" applyProtection="1">
      <alignment horizontal="center" vertical="center"/>
      <protection locked="0"/>
    </xf>
    <xf numFmtId="0" fontId="11" fillId="2" borderId="15" xfId="0" applyNumberFormat="1" applyFont="1" applyFill="1" applyBorder="1" applyAlignment="1" applyProtection="1">
      <alignment horizontal="center" vertical="center"/>
      <protection locked="0"/>
    </xf>
    <xf numFmtId="0" fontId="11" fillId="2" borderId="33" xfId="0" applyNumberFormat="1" applyFont="1" applyFill="1" applyBorder="1" applyAlignment="1" applyProtection="1">
      <alignment horizontal="center" vertical="center"/>
      <protection locked="0"/>
    </xf>
    <xf numFmtId="0" fontId="11" fillId="2" borderId="1" xfId="0" applyNumberFormat="1" applyFont="1" applyFill="1" applyBorder="1" applyAlignment="1" applyProtection="1">
      <alignment horizontal="center" vertical="center"/>
      <protection locked="0"/>
    </xf>
    <xf numFmtId="0" fontId="11" fillId="2" borderId="28" xfId="0" applyNumberFormat="1" applyFont="1" applyFill="1" applyBorder="1" applyAlignment="1" applyProtection="1">
      <alignment horizontal="center" vertical="center"/>
      <protection locked="0"/>
    </xf>
    <xf numFmtId="0" fontId="11" fillId="2" borderId="27" xfId="0" applyNumberFormat="1" applyFont="1" applyFill="1" applyBorder="1" applyAlignment="1" applyProtection="1">
      <alignment horizontal="center" vertical="center"/>
      <protection locked="0"/>
    </xf>
    <xf numFmtId="0" fontId="21" fillId="0" borderId="5" xfId="0" applyFont="1" applyFill="1" applyBorder="1" applyAlignment="1" applyProtection="1">
      <alignment horizontal="left" vertical="center"/>
      <protection locked="0"/>
    </xf>
    <xf numFmtId="0" fontId="21" fillId="0" borderId="3" xfId="0" applyFont="1" applyFill="1" applyBorder="1" applyAlignment="1" applyProtection="1">
      <alignment horizontal="left" vertical="center"/>
      <protection locked="0"/>
    </xf>
    <xf numFmtId="0" fontId="11" fillId="0" borderId="25" xfId="0" applyFont="1" applyFill="1" applyBorder="1" applyAlignment="1" applyProtection="1">
      <alignment horizontal="left" vertical="center"/>
      <protection locked="0"/>
    </xf>
    <xf numFmtId="0" fontId="11" fillId="0" borderId="8" xfId="0" applyFont="1" applyFill="1" applyBorder="1" applyAlignment="1" applyProtection="1">
      <alignment horizontal="left" vertical="center"/>
      <protection locked="0"/>
    </xf>
    <xf numFmtId="0" fontId="11" fillId="0" borderId="24" xfId="0" applyFont="1" applyFill="1" applyBorder="1" applyAlignment="1" applyProtection="1">
      <alignment horizontal="left" vertical="center"/>
      <protection locked="0"/>
    </xf>
    <xf numFmtId="0" fontId="11" fillId="0" borderId="42" xfId="0" applyFont="1" applyFill="1" applyBorder="1" applyAlignment="1" applyProtection="1">
      <alignment horizontal="left" vertical="center"/>
      <protection locked="0"/>
    </xf>
    <xf numFmtId="0" fontId="11" fillId="4" borderId="16" xfId="0" applyFont="1" applyFill="1" applyBorder="1" applyAlignment="1" applyProtection="1">
      <alignment horizontal="left" vertical="center"/>
      <protection locked="0"/>
    </xf>
    <xf numFmtId="0" fontId="11" fillId="4" borderId="31" xfId="0" applyFont="1" applyFill="1" applyBorder="1" applyAlignment="1" applyProtection="1">
      <alignment horizontal="left" vertical="center"/>
      <protection locked="0"/>
    </xf>
    <xf numFmtId="0" fontId="11" fillId="4" borderId="2" xfId="0" applyFont="1" applyFill="1" applyBorder="1" applyAlignment="1" applyProtection="1">
      <alignment horizontal="left" vertical="center"/>
      <protection locked="0"/>
    </xf>
    <xf numFmtId="0" fontId="11" fillId="4" borderId="5" xfId="0" applyFont="1" applyFill="1" applyBorder="1" applyAlignment="1" applyProtection="1">
      <alignment horizontal="left" vertical="center"/>
      <protection locked="0"/>
    </xf>
    <xf numFmtId="0" fontId="21" fillId="4" borderId="5" xfId="0" applyFont="1" applyFill="1" applyBorder="1" applyAlignment="1" applyProtection="1">
      <alignment horizontal="left" vertical="center"/>
      <protection locked="0"/>
    </xf>
    <xf numFmtId="0" fontId="21" fillId="4" borderId="3" xfId="0" applyFont="1" applyFill="1" applyBorder="1" applyAlignment="1" applyProtection="1">
      <alignment horizontal="left" vertical="center"/>
      <protection locked="0"/>
    </xf>
    <xf numFmtId="0" fontId="23" fillId="4" borderId="16" xfId="0" applyFont="1" applyFill="1" applyBorder="1" applyAlignment="1" applyProtection="1">
      <alignment horizontal="left" vertical="center"/>
      <protection locked="0"/>
    </xf>
    <xf numFmtId="0" fontId="23" fillId="4" borderId="31" xfId="0" applyFont="1" applyFill="1" applyBorder="1" applyAlignment="1" applyProtection="1">
      <alignment horizontal="left" vertical="center"/>
      <protection locked="0"/>
    </xf>
    <xf numFmtId="0" fontId="23" fillId="4" borderId="2" xfId="0" applyFont="1" applyFill="1" applyBorder="1" applyAlignment="1" applyProtection="1">
      <alignment horizontal="left" vertical="center"/>
      <protection locked="0"/>
    </xf>
    <xf numFmtId="0" fontId="24" fillId="4" borderId="16" xfId="0" applyFont="1" applyFill="1" applyBorder="1" applyAlignment="1" applyProtection="1">
      <alignment horizontal="left" vertical="center"/>
      <protection locked="0"/>
    </xf>
    <xf numFmtId="0" fontId="23" fillId="0" borderId="16" xfId="0" applyFont="1" applyFill="1" applyBorder="1" applyAlignment="1" applyProtection="1">
      <alignment horizontal="left" vertical="center"/>
      <protection locked="0"/>
    </xf>
    <xf numFmtId="0" fontId="23" fillId="0" borderId="31" xfId="0" applyFont="1" applyFill="1" applyBorder="1" applyAlignment="1" applyProtection="1">
      <alignment horizontal="left" vertical="center"/>
      <protection locked="0"/>
    </xf>
    <xf numFmtId="0" fontId="23" fillId="0" borderId="2" xfId="0" applyFont="1" applyFill="1" applyBorder="1" applyAlignment="1" applyProtection="1">
      <alignment horizontal="left" vertical="center"/>
      <protection locked="0"/>
    </xf>
    <xf numFmtId="0" fontId="23" fillId="3" borderId="16" xfId="0" applyFont="1" applyFill="1" applyBorder="1" applyAlignment="1" applyProtection="1">
      <alignment horizontal="left" vertical="center"/>
      <protection locked="0"/>
    </xf>
    <xf numFmtId="0" fontId="23" fillId="3" borderId="31" xfId="0" applyFont="1" applyFill="1" applyBorder="1" applyAlignment="1" applyProtection="1">
      <alignment horizontal="left" vertical="center"/>
      <protection locked="0"/>
    </xf>
    <xf numFmtId="0" fontId="23" fillId="3" borderId="2" xfId="0" applyFont="1" applyFill="1" applyBorder="1" applyAlignment="1" applyProtection="1">
      <alignment horizontal="left" vertical="center"/>
      <protection locked="0"/>
    </xf>
    <xf numFmtId="0" fontId="23" fillId="4" borderId="5" xfId="0" applyFont="1" applyFill="1" applyBorder="1" applyAlignment="1" applyProtection="1">
      <alignment horizontal="left" vertical="center"/>
      <protection locked="0"/>
    </xf>
    <xf numFmtId="0" fontId="23" fillId="4" borderId="25" xfId="0" applyFont="1" applyFill="1" applyBorder="1" applyAlignment="1" applyProtection="1">
      <alignment horizontal="left" vertical="center"/>
      <protection locked="0"/>
    </xf>
    <xf numFmtId="0" fontId="23" fillId="4" borderId="8" xfId="0" applyFont="1" applyFill="1" applyBorder="1" applyAlignment="1" applyProtection="1">
      <alignment horizontal="left" vertical="center"/>
      <protection locked="0"/>
    </xf>
    <xf numFmtId="0" fontId="23" fillId="4" borderId="24" xfId="0" applyFont="1" applyFill="1" applyBorder="1" applyAlignment="1" applyProtection="1">
      <alignment horizontal="left" vertical="center"/>
      <protection locked="0"/>
    </xf>
    <xf numFmtId="0" fontId="21" fillId="4" borderId="8" xfId="0" applyFont="1" applyFill="1" applyBorder="1" applyAlignment="1" applyProtection="1">
      <alignment horizontal="left" vertical="center"/>
      <protection locked="0"/>
    </xf>
    <xf numFmtId="0" fontId="21" fillId="4" borderId="42" xfId="0" applyFont="1" applyFill="1" applyBorder="1" applyAlignment="1" applyProtection="1">
      <alignment horizontal="left" vertical="center"/>
      <protection locked="0"/>
    </xf>
    <xf numFmtId="0" fontId="23" fillId="0" borderId="1" xfId="0" applyFont="1" applyFill="1" applyBorder="1" applyAlignment="1" applyProtection="1">
      <alignment horizontal="left" vertical="center"/>
      <protection locked="0"/>
    </xf>
    <xf numFmtId="0" fontId="23" fillId="0" borderId="4" xfId="0" applyFont="1" applyFill="1" applyBorder="1" applyAlignment="1" applyProtection="1">
      <alignment horizontal="left" vertical="center"/>
      <protection locked="0"/>
    </xf>
    <xf numFmtId="0" fontId="23" fillId="0" borderId="28" xfId="0" applyFont="1" applyFill="1" applyBorder="1" applyAlignment="1" applyProtection="1">
      <alignment horizontal="left" vertical="center"/>
      <protection locked="0"/>
    </xf>
    <xf numFmtId="0" fontId="21" fillId="0" borderId="4" xfId="0" applyFont="1" applyFill="1" applyBorder="1" applyAlignment="1" applyProtection="1">
      <alignment horizontal="left" vertical="center"/>
      <protection locked="0"/>
    </xf>
    <xf numFmtId="0" fontId="21" fillId="0" borderId="10" xfId="0" applyFont="1" applyFill="1" applyBorder="1" applyAlignment="1" applyProtection="1">
      <alignment horizontal="left" vertical="center"/>
      <protection locked="0"/>
    </xf>
    <xf numFmtId="0" fontId="23" fillId="0" borderId="5" xfId="0" applyFont="1" applyFill="1" applyBorder="1" applyAlignment="1" applyProtection="1">
      <alignment horizontal="left" vertical="center"/>
      <protection locked="0"/>
    </xf>
    <xf numFmtId="0" fontId="23" fillId="0" borderId="3" xfId="0" applyFont="1" applyFill="1" applyBorder="1" applyAlignment="1" applyProtection="1">
      <alignment horizontal="left" vertical="center"/>
      <protection locked="0"/>
    </xf>
    <xf numFmtId="0" fontId="11" fillId="0" borderId="0" xfId="0" applyFont="1" applyFill="1" applyAlignment="1">
      <alignment horizontal="right" vertical="center"/>
    </xf>
    <xf numFmtId="0" fontId="11" fillId="0" borderId="34" xfId="0" applyFont="1" applyFill="1" applyBorder="1" applyAlignment="1">
      <alignment horizontal="center" vertical="center"/>
    </xf>
    <xf numFmtId="0" fontId="11" fillId="0" borderId="35" xfId="0" applyFont="1" applyFill="1" applyBorder="1" applyAlignment="1">
      <alignment vertical="center"/>
    </xf>
    <xf numFmtId="0" fontId="11" fillId="0" borderId="4" xfId="0" applyFont="1" applyFill="1" applyBorder="1" applyAlignment="1">
      <alignment horizontal="center" vertical="center"/>
    </xf>
    <xf numFmtId="0" fontId="11" fillId="0" borderId="9" xfId="0" applyFont="1" applyFill="1" applyBorder="1" applyAlignment="1">
      <alignment vertical="center"/>
    </xf>
    <xf numFmtId="0" fontId="11" fillId="0" borderId="22" xfId="0" applyFont="1" applyFill="1" applyBorder="1" applyAlignment="1">
      <alignment horizontal="left" vertical="center" wrapText="1"/>
    </xf>
    <xf numFmtId="0" fontId="11" fillId="0" borderId="18" xfId="0" applyFont="1" applyFill="1" applyBorder="1" applyAlignment="1">
      <alignment horizontal="left" vertical="center"/>
    </xf>
    <xf numFmtId="0" fontId="11" fillId="0" borderId="23" xfId="0" applyFont="1" applyFill="1" applyBorder="1" applyAlignment="1">
      <alignment horizontal="left" vertical="center"/>
    </xf>
    <xf numFmtId="0" fontId="11" fillId="0" borderId="24" xfId="0" applyFont="1" applyFill="1" applyBorder="1" applyAlignment="1">
      <alignment horizontal="left" vertical="center"/>
    </xf>
    <xf numFmtId="0" fontId="11" fillId="0" borderId="20" xfId="0" applyFont="1" applyFill="1" applyBorder="1" applyAlignment="1">
      <alignment horizontal="left" vertical="center"/>
    </xf>
    <xf numFmtId="0" fontId="11" fillId="0" borderId="25" xfId="0" applyFont="1" applyFill="1" applyBorder="1" applyAlignment="1">
      <alignment horizontal="left" vertical="center"/>
    </xf>
    <xf numFmtId="0" fontId="11" fillId="0" borderId="18" xfId="0" applyFont="1" applyFill="1" applyBorder="1" applyAlignment="1">
      <alignment horizontal="center" vertical="center" wrapText="1"/>
    </xf>
    <xf numFmtId="0" fontId="11" fillId="0" borderId="23" xfId="0" applyFont="1" applyFill="1" applyBorder="1" applyAlignment="1">
      <alignment vertical="center"/>
    </xf>
    <xf numFmtId="0" fontId="11" fillId="0" borderId="20" xfId="0" applyFont="1" applyFill="1" applyBorder="1" applyAlignment="1">
      <alignment vertical="center" wrapText="1"/>
    </xf>
    <xf numFmtId="0" fontId="11" fillId="0" borderId="25" xfId="0" applyFont="1" applyFill="1" applyBorder="1" applyAlignment="1">
      <alignment vertical="center"/>
    </xf>
    <xf numFmtId="0" fontId="11" fillId="0" borderId="19" xfId="0" applyFont="1" applyFill="1" applyBorder="1" applyAlignment="1">
      <alignment vertical="center" wrapText="1"/>
    </xf>
    <xf numFmtId="0" fontId="11" fillId="0" borderId="21" xfId="0" applyFont="1" applyFill="1" applyBorder="1" applyAlignment="1">
      <alignment vertical="center" wrapText="1"/>
    </xf>
    <xf numFmtId="0" fontId="11" fillId="0" borderId="20" xfId="0" applyFont="1" applyFill="1" applyBorder="1" applyAlignment="1" applyProtection="1">
      <alignment horizontal="left" vertical="center"/>
      <protection locked="0"/>
    </xf>
    <xf numFmtId="0" fontId="11" fillId="0" borderId="33" xfId="0" applyFont="1" applyFill="1" applyBorder="1" applyAlignment="1" applyProtection="1">
      <alignment horizontal="left" vertical="center"/>
      <protection locked="0"/>
    </xf>
    <xf numFmtId="0" fontId="11" fillId="0" borderId="32" xfId="0" applyFont="1" applyFill="1" applyBorder="1" applyAlignment="1">
      <alignment horizontal="center" vertical="center"/>
    </xf>
    <xf numFmtId="0" fontId="11" fillId="0" borderId="14" xfId="0" applyFont="1" applyFill="1" applyBorder="1" applyAlignment="1">
      <alignment horizontal="center" vertical="center"/>
    </xf>
    <xf numFmtId="0" fontId="11" fillId="0" borderId="0" xfId="0" applyFont="1" applyFill="1" applyBorder="1" applyAlignment="1">
      <alignment horizontal="center" vertical="center"/>
    </xf>
    <xf numFmtId="0" fontId="11" fillId="0" borderId="29" xfId="0" applyFont="1" applyFill="1" applyBorder="1" applyAlignment="1">
      <alignment horizontal="center" vertical="center"/>
    </xf>
    <xf numFmtId="0" fontId="11" fillId="0" borderId="6" xfId="0" applyFont="1" applyFill="1" applyBorder="1" applyAlignment="1">
      <alignment horizontal="center" vertical="center"/>
    </xf>
    <xf numFmtId="0" fontId="11" fillId="0" borderId="0" xfId="0" applyFont="1" applyFill="1" applyBorder="1" applyAlignment="1">
      <alignment horizontal="right" vertical="center"/>
    </xf>
    <xf numFmtId="0" fontId="11" fillId="2" borderId="13" xfId="0" applyNumberFormat="1" applyFont="1" applyFill="1" applyBorder="1" applyAlignment="1" applyProtection="1">
      <alignment horizontal="center" vertical="center"/>
      <protection locked="0"/>
    </xf>
    <xf numFmtId="0" fontId="11" fillId="2" borderId="15" xfId="0" applyFont="1" applyFill="1" applyBorder="1" applyAlignment="1">
      <alignment horizontal="center" vertical="center" wrapText="1"/>
    </xf>
    <xf numFmtId="0" fontId="11" fillId="2" borderId="33" xfId="0" applyFont="1" applyFill="1" applyBorder="1" applyAlignment="1">
      <alignment horizontal="center" vertical="center" wrapText="1"/>
    </xf>
    <xf numFmtId="0" fontId="11" fillId="2" borderId="13" xfId="0" applyFont="1" applyFill="1" applyBorder="1" applyAlignment="1">
      <alignment horizontal="center" vertical="center" wrapText="1"/>
    </xf>
  </cellXfs>
  <cellStyles count="1">
    <cellStyle name="標準" xfId="0" builtinId="0"/>
  </cellStyles>
  <dxfs count="172">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tint="-0.24994659260841701"/>
        </patternFill>
      </fill>
    </dxf>
    <dxf>
      <fill>
        <patternFill>
          <bgColor theme="0" tint="-0.24994659260841701"/>
        </patternFill>
      </fill>
    </dxf>
    <dxf>
      <font>
        <color rgb="FFFF0000"/>
      </font>
      <fill>
        <patternFill>
          <bgColor theme="0" tint="-0.24994659260841701"/>
        </patternFill>
      </fill>
    </dxf>
    <dxf>
      <fill>
        <patternFill>
          <bgColor theme="0" tint="-0.24994659260841701"/>
        </patternFill>
      </fill>
    </dxf>
    <dxf>
      <fill>
        <patternFill>
          <bgColor theme="0" tint="-0.24994659260841701"/>
        </patternFill>
      </fill>
    </dxf>
    <dxf>
      <font>
        <color rgb="FFFF0000"/>
      </font>
      <fill>
        <patternFill>
          <bgColor theme="0" tint="-0.2499465926084170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tint="-0.24994659260841701"/>
        </patternFill>
      </fill>
    </dxf>
    <dxf>
      <fill>
        <patternFill>
          <bgColor theme="0" tint="-0.24994659260841701"/>
        </patternFill>
      </fill>
    </dxf>
    <dxf>
      <font>
        <color rgb="FFFF0000"/>
      </font>
      <fill>
        <patternFill>
          <bgColor theme="0" tint="-0.24994659260841701"/>
        </patternFill>
      </fill>
    </dxf>
    <dxf>
      <fill>
        <patternFill>
          <bgColor theme="0" tint="-0.24994659260841701"/>
        </patternFill>
      </fill>
    </dxf>
    <dxf>
      <fill>
        <patternFill>
          <bgColor theme="0" tint="-0.24994659260841701"/>
        </patternFill>
      </fill>
    </dxf>
    <dxf>
      <font>
        <color rgb="FFFF0000"/>
      </font>
      <fill>
        <patternFill>
          <bgColor theme="0" tint="-0.24994659260841701"/>
        </patternFill>
      </fill>
    </dxf>
    <dxf>
      <fill>
        <patternFill>
          <bgColor theme="0" tint="-0.24994659260841701"/>
        </patternFill>
      </fill>
    </dxf>
    <dxf>
      <fill>
        <patternFill>
          <bgColor theme="0" tint="-0.24994659260841701"/>
        </patternFill>
      </fill>
    </dxf>
    <dxf>
      <font>
        <color rgb="FFFF0000"/>
      </font>
      <fill>
        <patternFill>
          <bgColor theme="0" tint="-0.24994659260841701"/>
        </patternFill>
      </fill>
    </dxf>
    <dxf>
      <fill>
        <patternFill>
          <bgColor theme="0" tint="-0.24994659260841701"/>
        </patternFill>
      </fill>
    </dxf>
    <dxf>
      <fill>
        <patternFill>
          <bgColor theme="0" tint="-0.24994659260841701"/>
        </patternFill>
      </fill>
    </dxf>
    <dxf>
      <font>
        <color rgb="FFFF0000"/>
      </font>
      <fill>
        <patternFill>
          <bgColor theme="0" tint="-0.24994659260841701"/>
        </patternFill>
      </fill>
    </dxf>
    <dxf>
      <fill>
        <patternFill>
          <bgColor theme="0" tint="-0.24994659260841701"/>
        </patternFill>
      </fill>
    </dxf>
    <dxf>
      <fill>
        <patternFill>
          <bgColor theme="0" tint="-0.24994659260841701"/>
        </patternFill>
      </fill>
    </dxf>
    <dxf>
      <font>
        <color rgb="FFFF0000"/>
      </font>
      <fill>
        <patternFill>
          <bgColor theme="0" tint="-0.2499465926084170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24994659260841701"/>
        </patternFill>
      </fill>
    </dxf>
    <dxf>
      <font>
        <color rgb="FFFF0000"/>
      </font>
      <fill>
        <patternFill>
          <bgColor theme="0" tint="-0.2499465926084170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tint="-0.24994659260841701"/>
        </patternFill>
      </fill>
    </dxf>
    <dxf>
      <fill>
        <patternFill>
          <bgColor theme="0" tint="-0.24994659260841701"/>
        </patternFill>
      </fill>
    </dxf>
    <dxf>
      <font>
        <color rgb="FFFF0000"/>
      </font>
      <fill>
        <patternFill>
          <bgColor theme="0" tint="-0.24994659260841701"/>
        </patternFill>
      </fill>
    </dxf>
    <dxf>
      <fill>
        <patternFill>
          <bgColor theme="0" tint="-0.24994659260841701"/>
        </patternFill>
      </fill>
    </dxf>
    <dxf>
      <fill>
        <patternFill>
          <bgColor theme="0" tint="-0.24994659260841701"/>
        </patternFill>
      </fill>
    </dxf>
    <dxf>
      <font>
        <color rgb="FFFF0000"/>
      </font>
      <fill>
        <patternFill>
          <bgColor theme="0" tint="-0.2499465926084170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tint="-0.24994659260841701"/>
        </patternFill>
      </fill>
    </dxf>
    <dxf>
      <fill>
        <patternFill>
          <bgColor theme="0" tint="-0.24994659260841701"/>
        </patternFill>
      </fill>
    </dxf>
    <dxf>
      <font>
        <color rgb="FFFF0000"/>
      </font>
      <fill>
        <patternFill>
          <bgColor theme="0" tint="-0.2499465926084170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tint="-0.24994659260841701"/>
        </patternFill>
      </fill>
    </dxf>
    <dxf>
      <fill>
        <patternFill>
          <bgColor theme="0" tint="-0.24994659260841701"/>
        </patternFill>
      </fill>
    </dxf>
    <dxf>
      <font>
        <color rgb="FFFF0000"/>
      </font>
      <fill>
        <patternFill>
          <bgColor theme="0" tint="-0.24994659260841701"/>
        </patternFill>
      </fill>
    </dxf>
    <dxf>
      <fill>
        <patternFill>
          <bgColor theme="0" tint="-0.24994659260841701"/>
        </patternFill>
      </fill>
    </dxf>
    <dxf>
      <fill>
        <patternFill>
          <bgColor theme="0" tint="-0.24994659260841701"/>
        </patternFill>
      </fill>
    </dxf>
    <dxf>
      <font>
        <color rgb="FFFF0000"/>
      </font>
      <fill>
        <patternFill>
          <bgColor theme="0" tint="-0.2499465926084170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tint="-0.24994659260841701"/>
        </patternFill>
      </fill>
    </dxf>
    <dxf>
      <fill>
        <patternFill>
          <bgColor theme="0" tint="-0.24994659260841701"/>
        </patternFill>
      </fill>
    </dxf>
    <dxf>
      <font>
        <color rgb="FFFF0000"/>
      </font>
      <fill>
        <patternFill>
          <bgColor theme="0" tint="-0.24994659260841701"/>
        </patternFill>
      </fill>
    </dxf>
    <dxf>
      <fill>
        <patternFill>
          <bgColor theme="0" tint="-0.24994659260841701"/>
        </patternFill>
      </fill>
    </dxf>
    <dxf>
      <fill>
        <patternFill>
          <bgColor theme="0" tint="-0.24994659260841701"/>
        </patternFill>
      </fill>
    </dxf>
    <dxf>
      <font>
        <color rgb="FFFF0000"/>
      </font>
      <fill>
        <patternFill>
          <bgColor theme="0" tint="-0.24994659260841701"/>
        </patternFill>
      </fill>
    </dxf>
    <dxf>
      <fill>
        <patternFill>
          <bgColor theme="0" tint="-0.24994659260841701"/>
        </patternFill>
      </fill>
    </dxf>
    <dxf>
      <fill>
        <patternFill>
          <bgColor theme="0" tint="-0.24994659260841701"/>
        </patternFill>
      </fill>
    </dxf>
    <dxf>
      <font>
        <color rgb="FFFF0000"/>
      </font>
      <fill>
        <patternFill>
          <bgColor theme="0" tint="-0.2499465926084170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tint="-0.24994659260841701"/>
        </patternFill>
      </fill>
    </dxf>
    <dxf>
      <fill>
        <patternFill>
          <bgColor theme="0" tint="-0.24994659260841701"/>
        </patternFill>
      </fill>
    </dxf>
    <dxf>
      <font>
        <color rgb="FFFF0000"/>
      </font>
      <fill>
        <patternFill>
          <bgColor theme="0" tint="-0.2499465926084170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tint="-0.24994659260841701"/>
        </patternFill>
      </fill>
    </dxf>
    <dxf>
      <fill>
        <patternFill>
          <bgColor theme="0" tint="-0.24994659260841701"/>
        </patternFill>
      </fill>
    </dxf>
    <dxf>
      <font>
        <color rgb="FFFF0000"/>
      </font>
      <fill>
        <patternFill>
          <bgColor theme="0" tint="-0.2499465926084170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tint="-0.24994659260841701"/>
        </patternFill>
      </fill>
    </dxf>
    <dxf>
      <fill>
        <patternFill>
          <bgColor theme="0" tint="-0.24994659260841701"/>
        </patternFill>
      </fill>
    </dxf>
    <dxf>
      <font>
        <color rgb="FFFF0000"/>
      </font>
      <fill>
        <patternFill>
          <bgColor theme="0" tint="-0.2499465926084170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tint="-0.24994659260841701"/>
        </patternFill>
      </fill>
    </dxf>
    <dxf>
      <fill>
        <patternFill>
          <bgColor theme="0" tint="-0.24994659260841701"/>
        </patternFill>
      </fill>
    </dxf>
    <dxf>
      <font>
        <color rgb="FFFF0000"/>
      </font>
      <fill>
        <patternFill>
          <bgColor theme="0" tint="-0.24994659260841701"/>
        </patternFill>
      </fill>
    </dxf>
    <dxf>
      <fill>
        <patternFill>
          <bgColor theme="0" tint="-0.24994659260841701"/>
        </patternFill>
      </fill>
    </dxf>
    <dxf>
      <fill>
        <patternFill>
          <bgColor theme="0" tint="-0.24994659260841701"/>
        </patternFill>
      </fill>
    </dxf>
    <dxf>
      <font>
        <color rgb="FFFF0000"/>
      </font>
      <fill>
        <patternFill>
          <bgColor theme="0" tint="-0.2499465926084170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tint="-0.24994659260841701"/>
        </patternFill>
      </fill>
    </dxf>
    <dxf>
      <fill>
        <patternFill>
          <bgColor theme="0" tint="-0.24994659260841701"/>
        </patternFill>
      </fill>
    </dxf>
    <dxf>
      <font>
        <color rgb="FFFF0000"/>
      </font>
      <fill>
        <patternFill>
          <bgColor theme="0" tint="-0.24994659260841701"/>
        </patternFill>
      </fill>
    </dxf>
    <dxf>
      <fill>
        <patternFill>
          <bgColor theme="0" tint="-0.24994659260841701"/>
        </patternFill>
      </fill>
    </dxf>
    <dxf>
      <fill>
        <patternFill>
          <bgColor theme="0" tint="-0.24994659260841701"/>
        </patternFill>
      </fill>
    </dxf>
    <dxf>
      <font>
        <color rgb="FFFF0000"/>
      </font>
      <fill>
        <patternFill>
          <bgColor theme="0" tint="-0.2499465926084170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s>
  <tableStyles count="0" defaultTableStyle="TableStyleMedium2" defaultPivotStyle="PivotStyleLight16"/>
  <colors>
    <mruColors>
      <color rgb="FFFFFF99"/>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561975</xdr:colOff>
      <xdr:row>47</xdr:row>
      <xdr:rowOff>95250</xdr:rowOff>
    </xdr:from>
    <xdr:to>
      <xdr:col>4</xdr:col>
      <xdr:colOff>714375</xdr:colOff>
      <xdr:row>48</xdr:row>
      <xdr:rowOff>190500</xdr:rowOff>
    </xdr:to>
    <xdr:grpSp>
      <xdr:nvGrpSpPr>
        <xdr:cNvPr id="4" name="グループ化 3">
          <a:extLst>
            <a:ext uri="{FF2B5EF4-FFF2-40B4-BE49-F238E27FC236}">
              <a16:creationId xmlns:a16="http://schemas.microsoft.com/office/drawing/2014/main" id="{00000000-0008-0000-0000-000004000000}"/>
            </a:ext>
          </a:extLst>
        </xdr:cNvPr>
        <xdr:cNvGrpSpPr/>
      </xdr:nvGrpSpPr>
      <xdr:grpSpPr>
        <a:xfrm>
          <a:off x="3124200" y="13858875"/>
          <a:ext cx="152400" cy="409575"/>
          <a:chOff x="3124200" y="13668375"/>
          <a:chExt cx="152400" cy="409575"/>
        </a:xfrm>
      </xdr:grpSpPr>
      <xdr:sp macro="" textlink="">
        <xdr:nvSpPr>
          <xdr:cNvPr id="2" name="右矢印 1">
            <a:extLst>
              <a:ext uri="{FF2B5EF4-FFF2-40B4-BE49-F238E27FC236}">
                <a16:creationId xmlns:a16="http://schemas.microsoft.com/office/drawing/2014/main" id="{00000000-0008-0000-0000-000002000000}"/>
              </a:ext>
            </a:extLst>
          </xdr:cNvPr>
          <xdr:cNvSpPr/>
        </xdr:nvSpPr>
        <xdr:spPr>
          <a:xfrm>
            <a:off x="3124200" y="13668375"/>
            <a:ext cx="152400" cy="104775"/>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sp macro="" textlink="">
        <xdr:nvSpPr>
          <xdr:cNvPr id="3" name="右矢印 2">
            <a:extLst>
              <a:ext uri="{FF2B5EF4-FFF2-40B4-BE49-F238E27FC236}">
                <a16:creationId xmlns:a16="http://schemas.microsoft.com/office/drawing/2014/main" id="{00000000-0008-0000-0000-000003000000}"/>
              </a:ext>
            </a:extLst>
          </xdr:cNvPr>
          <xdr:cNvSpPr/>
        </xdr:nvSpPr>
        <xdr:spPr>
          <a:xfrm>
            <a:off x="3124200" y="13973175"/>
            <a:ext cx="152400" cy="104775"/>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grpSp>
    <xdr:clientData/>
  </xdr:twoCellAnchor>
</xdr:wsDr>
</file>

<file path=xl/drawings/drawing10.xml><?xml version="1.0" encoding="utf-8"?>
<xdr:wsDr xmlns:xdr="http://schemas.openxmlformats.org/drawingml/2006/spreadsheetDrawing" xmlns:a="http://schemas.openxmlformats.org/drawingml/2006/main">
  <xdr:twoCellAnchor>
    <xdr:from>
      <xdr:col>4</xdr:col>
      <xdr:colOff>609600</xdr:colOff>
      <xdr:row>48</xdr:row>
      <xdr:rowOff>95250</xdr:rowOff>
    </xdr:from>
    <xdr:to>
      <xdr:col>4</xdr:col>
      <xdr:colOff>762000</xdr:colOff>
      <xdr:row>49</xdr:row>
      <xdr:rowOff>190500</xdr:rowOff>
    </xdr:to>
    <xdr:grpSp>
      <xdr:nvGrpSpPr>
        <xdr:cNvPr id="4" name="グループ化 3">
          <a:extLst>
            <a:ext uri="{FF2B5EF4-FFF2-40B4-BE49-F238E27FC236}">
              <a16:creationId xmlns:a16="http://schemas.microsoft.com/office/drawing/2014/main" id="{00000000-0008-0000-0900-000004000000}"/>
            </a:ext>
          </a:extLst>
        </xdr:cNvPr>
        <xdr:cNvGrpSpPr/>
      </xdr:nvGrpSpPr>
      <xdr:grpSpPr>
        <a:xfrm>
          <a:off x="3171825" y="14182725"/>
          <a:ext cx="152400" cy="409575"/>
          <a:chOff x="3124200" y="13668375"/>
          <a:chExt cx="152400" cy="409575"/>
        </a:xfrm>
      </xdr:grpSpPr>
      <xdr:sp macro="" textlink="">
        <xdr:nvSpPr>
          <xdr:cNvPr id="5" name="右矢印 4">
            <a:extLst>
              <a:ext uri="{FF2B5EF4-FFF2-40B4-BE49-F238E27FC236}">
                <a16:creationId xmlns:a16="http://schemas.microsoft.com/office/drawing/2014/main" id="{00000000-0008-0000-0900-000005000000}"/>
              </a:ext>
            </a:extLst>
          </xdr:cNvPr>
          <xdr:cNvSpPr/>
        </xdr:nvSpPr>
        <xdr:spPr>
          <a:xfrm>
            <a:off x="3124200" y="13668375"/>
            <a:ext cx="152400" cy="104775"/>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sp macro="" textlink="">
        <xdr:nvSpPr>
          <xdr:cNvPr id="6" name="右矢印 5">
            <a:extLst>
              <a:ext uri="{FF2B5EF4-FFF2-40B4-BE49-F238E27FC236}">
                <a16:creationId xmlns:a16="http://schemas.microsoft.com/office/drawing/2014/main" id="{00000000-0008-0000-0900-000006000000}"/>
              </a:ext>
            </a:extLst>
          </xdr:cNvPr>
          <xdr:cNvSpPr/>
        </xdr:nvSpPr>
        <xdr:spPr>
          <a:xfrm>
            <a:off x="3124200" y="13973175"/>
            <a:ext cx="152400" cy="104775"/>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grpSp>
    <xdr:clientData/>
  </xdr:twoCellAnchor>
</xdr:wsDr>
</file>

<file path=xl/drawings/drawing11.xml><?xml version="1.0" encoding="utf-8"?>
<xdr:wsDr xmlns:xdr="http://schemas.openxmlformats.org/drawingml/2006/spreadsheetDrawing" xmlns:a="http://schemas.openxmlformats.org/drawingml/2006/main">
  <xdr:twoCellAnchor>
    <xdr:from>
      <xdr:col>4</xdr:col>
      <xdr:colOff>609600</xdr:colOff>
      <xdr:row>46</xdr:row>
      <xdr:rowOff>104775</xdr:rowOff>
    </xdr:from>
    <xdr:to>
      <xdr:col>4</xdr:col>
      <xdr:colOff>762000</xdr:colOff>
      <xdr:row>47</xdr:row>
      <xdr:rowOff>200025</xdr:rowOff>
    </xdr:to>
    <xdr:grpSp>
      <xdr:nvGrpSpPr>
        <xdr:cNvPr id="4" name="グループ化 3">
          <a:extLst>
            <a:ext uri="{FF2B5EF4-FFF2-40B4-BE49-F238E27FC236}">
              <a16:creationId xmlns:a16="http://schemas.microsoft.com/office/drawing/2014/main" id="{00000000-0008-0000-0A00-000004000000}"/>
            </a:ext>
          </a:extLst>
        </xdr:cNvPr>
        <xdr:cNvGrpSpPr/>
      </xdr:nvGrpSpPr>
      <xdr:grpSpPr>
        <a:xfrm>
          <a:off x="3171825" y="13277850"/>
          <a:ext cx="152400" cy="409575"/>
          <a:chOff x="3124200" y="13668375"/>
          <a:chExt cx="152400" cy="409575"/>
        </a:xfrm>
      </xdr:grpSpPr>
      <xdr:sp macro="" textlink="">
        <xdr:nvSpPr>
          <xdr:cNvPr id="5" name="右矢印 4">
            <a:extLst>
              <a:ext uri="{FF2B5EF4-FFF2-40B4-BE49-F238E27FC236}">
                <a16:creationId xmlns:a16="http://schemas.microsoft.com/office/drawing/2014/main" id="{00000000-0008-0000-0A00-000005000000}"/>
              </a:ext>
            </a:extLst>
          </xdr:cNvPr>
          <xdr:cNvSpPr/>
        </xdr:nvSpPr>
        <xdr:spPr>
          <a:xfrm>
            <a:off x="3124200" y="13668375"/>
            <a:ext cx="152400" cy="104775"/>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sp macro="" textlink="">
        <xdr:nvSpPr>
          <xdr:cNvPr id="6" name="右矢印 5">
            <a:extLst>
              <a:ext uri="{FF2B5EF4-FFF2-40B4-BE49-F238E27FC236}">
                <a16:creationId xmlns:a16="http://schemas.microsoft.com/office/drawing/2014/main" id="{00000000-0008-0000-0A00-000006000000}"/>
              </a:ext>
            </a:extLst>
          </xdr:cNvPr>
          <xdr:cNvSpPr/>
        </xdr:nvSpPr>
        <xdr:spPr>
          <a:xfrm>
            <a:off x="3124200" y="13973175"/>
            <a:ext cx="152400" cy="104775"/>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grpSp>
    <xdr:clientData/>
  </xdr:twoCellAnchor>
</xdr:wsDr>
</file>

<file path=xl/drawings/drawing12.xml><?xml version="1.0" encoding="utf-8"?>
<xdr:wsDr xmlns:xdr="http://schemas.openxmlformats.org/drawingml/2006/spreadsheetDrawing" xmlns:a="http://schemas.openxmlformats.org/drawingml/2006/main">
  <xdr:twoCellAnchor>
    <xdr:from>
      <xdr:col>4</xdr:col>
      <xdr:colOff>638175</xdr:colOff>
      <xdr:row>48</xdr:row>
      <xdr:rowOff>123825</xdr:rowOff>
    </xdr:from>
    <xdr:to>
      <xdr:col>4</xdr:col>
      <xdr:colOff>790575</xdr:colOff>
      <xdr:row>49</xdr:row>
      <xdr:rowOff>219075</xdr:rowOff>
    </xdr:to>
    <xdr:grpSp>
      <xdr:nvGrpSpPr>
        <xdr:cNvPr id="4" name="グループ化 3">
          <a:extLst>
            <a:ext uri="{FF2B5EF4-FFF2-40B4-BE49-F238E27FC236}">
              <a16:creationId xmlns:a16="http://schemas.microsoft.com/office/drawing/2014/main" id="{00000000-0008-0000-0B00-000004000000}"/>
            </a:ext>
          </a:extLst>
        </xdr:cNvPr>
        <xdr:cNvGrpSpPr/>
      </xdr:nvGrpSpPr>
      <xdr:grpSpPr>
        <a:xfrm>
          <a:off x="3200400" y="14211300"/>
          <a:ext cx="152400" cy="409575"/>
          <a:chOff x="3124200" y="13668375"/>
          <a:chExt cx="152400" cy="409575"/>
        </a:xfrm>
      </xdr:grpSpPr>
      <xdr:sp macro="" textlink="">
        <xdr:nvSpPr>
          <xdr:cNvPr id="5" name="右矢印 4">
            <a:extLst>
              <a:ext uri="{FF2B5EF4-FFF2-40B4-BE49-F238E27FC236}">
                <a16:creationId xmlns:a16="http://schemas.microsoft.com/office/drawing/2014/main" id="{00000000-0008-0000-0B00-000005000000}"/>
              </a:ext>
            </a:extLst>
          </xdr:cNvPr>
          <xdr:cNvSpPr/>
        </xdr:nvSpPr>
        <xdr:spPr>
          <a:xfrm>
            <a:off x="3124200" y="13668375"/>
            <a:ext cx="152400" cy="104775"/>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sp macro="" textlink="">
        <xdr:nvSpPr>
          <xdr:cNvPr id="6" name="右矢印 5">
            <a:extLst>
              <a:ext uri="{FF2B5EF4-FFF2-40B4-BE49-F238E27FC236}">
                <a16:creationId xmlns:a16="http://schemas.microsoft.com/office/drawing/2014/main" id="{00000000-0008-0000-0B00-000006000000}"/>
              </a:ext>
            </a:extLst>
          </xdr:cNvPr>
          <xdr:cNvSpPr/>
        </xdr:nvSpPr>
        <xdr:spPr>
          <a:xfrm>
            <a:off x="3124200" y="13973175"/>
            <a:ext cx="152400" cy="104775"/>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571500</xdr:colOff>
      <xdr:row>48</xdr:row>
      <xdr:rowOff>104775</xdr:rowOff>
    </xdr:from>
    <xdr:to>
      <xdr:col>4</xdr:col>
      <xdr:colOff>723900</xdr:colOff>
      <xdr:row>49</xdr:row>
      <xdr:rowOff>200025</xdr:rowOff>
    </xdr:to>
    <xdr:grpSp>
      <xdr:nvGrpSpPr>
        <xdr:cNvPr id="4" name="グループ化 3">
          <a:extLst>
            <a:ext uri="{FF2B5EF4-FFF2-40B4-BE49-F238E27FC236}">
              <a16:creationId xmlns:a16="http://schemas.microsoft.com/office/drawing/2014/main" id="{00000000-0008-0000-0100-000004000000}"/>
            </a:ext>
          </a:extLst>
        </xdr:cNvPr>
        <xdr:cNvGrpSpPr/>
      </xdr:nvGrpSpPr>
      <xdr:grpSpPr>
        <a:xfrm>
          <a:off x="3133725" y="14192250"/>
          <a:ext cx="152400" cy="409575"/>
          <a:chOff x="3124200" y="13668375"/>
          <a:chExt cx="152400" cy="409575"/>
        </a:xfrm>
      </xdr:grpSpPr>
      <xdr:sp macro="" textlink="">
        <xdr:nvSpPr>
          <xdr:cNvPr id="5" name="右矢印 4">
            <a:extLst>
              <a:ext uri="{FF2B5EF4-FFF2-40B4-BE49-F238E27FC236}">
                <a16:creationId xmlns:a16="http://schemas.microsoft.com/office/drawing/2014/main" id="{00000000-0008-0000-0100-000005000000}"/>
              </a:ext>
            </a:extLst>
          </xdr:cNvPr>
          <xdr:cNvSpPr/>
        </xdr:nvSpPr>
        <xdr:spPr>
          <a:xfrm>
            <a:off x="3124200" y="13668375"/>
            <a:ext cx="152400" cy="104775"/>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sp macro="" textlink="">
        <xdr:nvSpPr>
          <xdr:cNvPr id="6" name="右矢印 5">
            <a:extLst>
              <a:ext uri="{FF2B5EF4-FFF2-40B4-BE49-F238E27FC236}">
                <a16:creationId xmlns:a16="http://schemas.microsoft.com/office/drawing/2014/main" id="{00000000-0008-0000-0100-000006000000}"/>
              </a:ext>
            </a:extLst>
          </xdr:cNvPr>
          <xdr:cNvSpPr/>
        </xdr:nvSpPr>
        <xdr:spPr>
          <a:xfrm>
            <a:off x="3124200" y="13973175"/>
            <a:ext cx="152400" cy="104775"/>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619125</xdr:colOff>
      <xdr:row>47</xdr:row>
      <xdr:rowOff>114300</xdr:rowOff>
    </xdr:from>
    <xdr:to>
      <xdr:col>4</xdr:col>
      <xdr:colOff>771525</xdr:colOff>
      <xdr:row>48</xdr:row>
      <xdr:rowOff>209550</xdr:rowOff>
    </xdr:to>
    <xdr:grpSp>
      <xdr:nvGrpSpPr>
        <xdr:cNvPr id="4" name="グループ化 3">
          <a:extLst>
            <a:ext uri="{FF2B5EF4-FFF2-40B4-BE49-F238E27FC236}">
              <a16:creationId xmlns:a16="http://schemas.microsoft.com/office/drawing/2014/main" id="{00000000-0008-0000-0200-000004000000}"/>
            </a:ext>
          </a:extLst>
        </xdr:cNvPr>
        <xdr:cNvGrpSpPr/>
      </xdr:nvGrpSpPr>
      <xdr:grpSpPr>
        <a:xfrm>
          <a:off x="3181350" y="13896975"/>
          <a:ext cx="152400" cy="409575"/>
          <a:chOff x="3124200" y="13668375"/>
          <a:chExt cx="152400" cy="409575"/>
        </a:xfrm>
      </xdr:grpSpPr>
      <xdr:sp macro="" textlink="">
        <xdr:nvSpPr>
          <xdr:cNvPr id="5" name="右矢印 4">
            <a:extLst>
              <a:ext uri="{FF2B5EF4-FFF2-40B4-BE49-F238E27FC236}">
                <a16:creationId xmlns:a16="http://schemas.microsoft.com/office/drawing/2014/main" id="{00000000-0008-0000-0200-000005000000}"/>
              </a:ext>
            </a:extLst>
          </xdr:cNvPr>
          <xdr:cNvSpPr/>
        </xdr:nvSpPr>
        <xdr:spPr>
          <a:xfrm>
            <a:off x="3124200" y="13668375"/>
            <a:ext cx="152400" cy="104775"/>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sp macro="" textlink="">
        <xdr:nvSpPr>
          <xdr:cNvPr id="6" name="右矢印 5">
            <a:extLst>
              <a:ext uri="{FF2B5EF4-FFF2-40B4-BE49-F238E27FC236}">
                <a16:creationId xmlns:a16="http://schemas.microsoft.com/office/drawing/2014/main" id="{00000000-0008-0000-0200-000006000000}"/>
              </a:ext>
            </a:extLst>
          </xdr:cNvPr>
          <xdr:cNvSpPr/>
        </xdr:nvSpPr>
        <xdr:spPr>
          <a:xfrm>
            <a:off x="3124200" y="13973175"/>
            <a:ext cx="152400" cy="104775"/>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609600</xdr:colOff>
      <xdr:row>48</xdr:row>
      <xdr:rowOff>114300</xdr:rowOff>
    </xdr:from>
    <xdr:to>
      <xdr:col>4</xdr:col>
      <xdr:colOff>762000</xdr:colOff>
      <xdr:row>49</xdr:row>
      <xdr:rowOff>209550</xdr:rowOff>
    </xdr:to>
    <xdr:grpSp>
      <xdr:nvGrpSpPr>
        <xdr:cNvPr id="4" name="グループ化 3">
          <a:extLst>
            <a:ext uri="{FF2B5EF4-FFF2-40B4-BE49-F238E27FC236}">
              <a16:creationId xmlns:a16="http://schemas.microsoft.com/office/drawing/2014/main" id="{00000000-0008-0000-0300-000004000000}"/>
            </a:ext>
          </a:extLst>
        </xdr:cNvPr>
        <xdr:cNvGrpSpPr/>
      </xdr:nvGrpSpPr>
      <xdr:grpSpPr>
        <a:xfrm>
          <a:off x="3171825" y="14201775"/>
          <a:ext cx="152400" cy="409575"/>
          <a:chOff x="3124200" y="13668375"/>
          <a:chExt cx="152400" cy="409575"/>
        </a:xfrm>
      </xdr:grpSpPr>
      <xdr:sp macro="" textlink="">
        <xdr:nvSpPr>
          <xdr:cNvPr id="5" name="右矢印 4">
            <a:extLst>
              <a:ext uri="{FF2B5EF4-FFF2-40B4-BE49-F238E27FC236}">
                <a16:creationId xmlns:a16="http://schemas.microsoft.com/office/drawing/2014/main" id="{00000000-0008-0000-0300-000005000000}"/>
              </a:ext>
            </a:extLst>
          </xdr:cNvPr>
          <xdr:cNvSpPr/>
        </xdr:nvSpPr>
        <xdr:spPr>
          <a:xfrm>
            <a:off x="3124200" y="13668375"/>
            <a:ext cx="152400" cy="104775"/>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sp macro="" textlink="">
        <xdr:nvSpPr>
          <xdr:cNvPr id="6" name="右矢印 5">
            <a:extLst>
              <a:ext uri="{FF2B5EF4-FFF2-40B4-BE49-F238E27FC236}">
                <a16:creationId xmlns:a16="http://schemas.microsoft.com/office/drawing/2014/main" id="{00000000-0008-0000-0300-000006000000}"/>
              </a:ext>
            </a:extLst>
          </xdr:cNvPr>
          <xdr:cNvSpPr/>
        </xdr:nvSpPr>
        <xdr:spPr>
          <a:xfrm>
            <a:off x="3124200" y="13973175"/>
            <a:ext cx="152400" cy="104775"/>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4</xdr:col>
      <xdr:colOff>581025</xdr:colOff>
      <xdr:row>48</xdr:row>
      <xdr:rowOff>104775</xdr:rowOff>
    </xdr:from>
    <xdr:to>
      <xdr:col>4</xdr:col>
      <xdr:colOff>733425</xdr:colOff>
      <xdr:row>49</xdr:row>
      <xdr:rowOff>200025</xdr:rowOff>
    </xdr:to>
    <xdr:grpSp>
      <xdr:nvGrpSpPr>
        <xdr:cNvPr id="4" name="グループ化 3">
          <a:extLst>
            <a:ext uri="{FF2B5EF4-FFF2-40B4-BE49-F238E27FC236}">
              <a16:creationId xmlns:a16="http://schemas.microsoft.com/office/drawing/2014/main" id="{00000000-0008-0000-0400-000004000000}"/>
            </a:ext>
          </a:extLst>
        </xdr:cNvPr>
        <xdr:cNvGrpSpPr/>
      </xdr:nvGrpSpPr>
      <xdr:grpSpPr>
        <a:xfrm>
          <a:off x="3143250" y="14192250"/>
          <a:ext cx="152400" cy="409575"/>
          <a:chOff x="3124200" y="13668375"/>
          <a:chExt cx="152400" cy="409575"/>
        </a:xfrm>
      </xdr:grpSpPr>
      <xdr:sp macro="" textlink="">
        <xdr:nvSpPr>
          <xdr:cNvPr id="5" name="右矢印 4">
            <a:extLst>
              <a:ext uri="{FF2B5EF4-FFF2-40B4-BE49-F238E27FC236}">
                <a16:creationId xmlns:a16="http://schemas.microsoft.com/office/drawing/2014/main" id="{00000000-0008-0000-0400-000005000000}"/>
              </a:ext>
            </a:extLst>
          </xdr:cNvPr>
          <xdr:cNvSpPr/>
        </xdr:nvSpPr>
        <xdr:spPr>
          <a:xfrm>
            <a:off x="3124200" y="13668375"/>
            <a:ext cx="152400" cy="104775"/>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sp macro="" textlink="">
        <xdr:nvSpPr>
          <xdr:cNvPr id="6" name="右矢印 5">
            <a:extLst>
              <a:ext uri="{FF2B5EF4-FFF2-40B4-BE49-F238E27FC236}">
                <a16:creationId xmlns:a16="http://schemas.microsoft.com/office/drawing/2014/main" id="{00000000-0008-0000-0400-000006000000}"/>
              </a:ext>
            </a:extLst>
          </xdr:cNvPr>
          <xdr:cNvSpPr/>
        </xdr:nvSpPr>
        <xdr:spPr>
          <a:xfrm>
            <a:off x="3124200" y="13973175"/>
            <a:ext cx="152400" cy="104775"/>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4</xdr:col>
      <xdr:colOff>609600</xdr:colOff>
      <xdr:row>47</xdr:row>
      <xdr:rowOff>114300</xdr:rowOff>
    </xdr:from>
    <xdr:to>
      <xdr:col>4</xdr:col>
      <xdr:colOff>762000</xdr:colOff>
      <xdr:row>48</xdr:row>
      <xdr:rowOff>209550</xdr:rowOff>
    </xdr:to>
    <xdr:grpSp>
      <xdr:nvGrpSpPr>
        <xdr:cNvPr id="4" name="グループ化 3">
          <a:extLst>
            <a:ext uri="{FF2B5EF4-FFF2-40B4-BE49-F238E27FC236}">
              <a16:creationId xmlns:a16="http://schemas.microsoft.com/office/drawing/2014/main" id="{00000000-0008-0000-0500-000004000000}"/>
            </a:ext>
          </a:extLst>
        </xdr:cNvPr>
        <xdr:cNvGrpSpPr/>
      </xdr:nvGrpSpPr>
      <xdr:grpSpPr>
        <a:xfrm>
          <a:off x="3171825" y="13896975"/>
          <a:ext cx="152400" cy="409575"/>
          <a:chOff x="3124200" y="13668375"/>
          <a:chExt cx="152400" cy="409575"/>
        </a:xfrm>
      </xdr:grpSpPr>
      <xdr:sp macro="" textlink="">
        <xdr:nvSpPr>
          <xdr:cNvPr id="5" name="右矢印 4">
            <a:extLst>
              <a:ext uri="{FF2B5EF4-FFF2-40B4-BE49-F238E27FC236}">
                <a16:creationId xmlns:a16="http://schemas.microsoft.com/office/drawing/2014/main" id="{00000000-0008-0000-0500-000005000000}"/>
              </a:ext>
            </a:extLst>
          </xdr:cNvPr>
          <xdr:cNvSpPr/>
        </xdr:nvSpPr>
        <xdr:spPr>
          <a:xfrm>
            <a:off x="3124200" y="13668375"/>
            <a:ext cx="152400" cy="104775"/>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sp macro="" textlink="">
        <xdr:nvSpPr>
          <xdr:cNvPr id="6" name="右矢印 5">
            <a:extLst>
              <a:ext uri="{FF2B5EF4-FFF2-40B4-BE49-F238E27FC236}">
                <a16:creationId xmlns:a16="http://schemas.microsoft.com/office/drawing/2014/main" id="{00000000-0008-0000-0500-000006000000}"/>
              </a:ext>
            </a:extLst>
          </xdr:cNvPr>
          <xdr:cNvSpPr/>
        </xdr:nvSpPr>
        <xdr:spPr>
          <a:xfrm>
            <a:off x="3124200" y="13973175"/>
            <a:ext cx="152400" cy="104775"/>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4</xdr:col>
      <xdr:colOff>590550</xdr:colOff>
      <xdr:row>48</xdr:row>
      <xdr:rowOff>95250</xdr:rowOff>
    </xdr:from>
    <xdr:to>
      <xdr:col>4</xdr:col>
      <xdr:colOff>742950</xdr:colOff>
      <xdr:row>49</xdr:row>
      <xdr:rowOff>190500</xdr:rowOff>
    </xdr:to>
    <xdr:grpSp>
      <xdr:nvGrpSpPr>
        <xdr:cNvPr id="4" name="グループ化 3">
          <a:extLst>
            <a:ext uri="{FF2B5EF4-FFF2-40B4-BE49-F238E27FC236}">
              <a16:creationId xmlns:a16="http://schemas.microsoft.com/office/drawing/2014/main" id="{00000000-0008-0000-0600-000004000000}"/>
            </a:ext>
          </a:extLst>
        </xdr:cNvPr>
        <xdr:cNvGrpSpPr/>
      </xdr:nvGrpSpPr>
      <xdr:grpSpPr>
        <a:xfrm>
          <a:off x="3152775" y="14182725"/>
          <a:ext cx="152400" cy="409575"/>
          <a:chOff x="3124200" y="13668375"/>
          <a:chExt cx="152400" cy="409575"/>
        </a:xfrm>
      </xdr:grpSpPr>
      <xdr:sp macro="" textlink="">
        <xdr:nvSpPr>
          <xdr:cNvPr id="5" name="右矢印 4">
            <a:extLst>
              <a:ext uri="{FF2B5EF4-FFF2-40B4-BE49-F238E27FC236}">
                <a16:creationId xmlns:a16="http://schemas.microsoft.com/office/drawing/2014/main" id="{00000000-0008-0000-0600-000005000000}"/>
              </a:ext>
            </a:extLst>
          </xdr:cNvPr>
          <xdr:cNvSpPr/>
        </xdr:nvSpPr>
        <xdr:spPr>
          <a:xfrm>
            <a:off x="3124200" y="13668375"/>
            <a:ext cx="152400" cy="104775"/>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sp macro="" textlink="">
        <xdr:nvSpPr>
          <xdr:cNvPr id="6" name="右矢印 5">
            <a:extLst>
              <a:ext uri="{FF2B5EF4-FFF2-40B4-BE49-F238E27FC236}">
                <a16:creationId xmlns:a16="http://schemas.microsoft.com/office/drawing/2014/main" id="{00000000-0008-0000-0600-000006000000}"/>
              </a:ext>
            </a:extLst>
          </xdr:cNvPr>
          <xdr:cNvSpPr/>
        </xdr:nvSpPr>
        <xdr:spPr>
          <a:xfrm>
            <a:off x="3124200" y="13973175"/>
            <a:ext cx="152400" cy="104775"/>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grpSp>
    <xdr:clientData/>
  </xdr:twoCellAnchor>
</xdr:wsDr>
</file>

<file path=xl/drawings/drawing8.xml><?xml version="1.0" encoding="utf-8"?>
<xdr:wsDr xmlns:xdr="http://schemas.openxmlformats.org/drawingml/2006/spreadsheetDrawing" xmlns:a="http://schemas.openxmlformats.org/drawingml/2006/main">
  <xdr:twoCellAnchor>
    <xdr:from>
      <xdr:col>4</xdr:col>
      <xdr:colOff>590550</xdr:colOff>
      <xdr:row>47</xdr:row>
      <xdr:rowOff>114300</xdr:rowOff>
    </xdr:from>
    <xdr:to>
      <xdr:col>4</xdr:col>
      <xdr:colOff>742950</xdr:colOff>
      <xdr:row>48</xdr:row>
      <xdr:rowOff>209550</xdr:rowOff>
    </xdr:to>
    <xdr:grpSp>
      <xdr:nvGrpSpPr>
        <xdr:cNvPr id="4" name="グループ化 3">
          <a:extLst>
            <a:ext uri="{FF2B5EF4-FFF2-40B4-BE49-F238E27FC236}">
              <a16:creationId xmlns:a16="http://schemas.microsoft.com/office/drawing/2014/main" id="{00000000-0008-0000-0700-000004000000}"/>
            </a:ext>
          </a:extLst>
        </xdr:cNvPr>
        <xdr:cNvGrpSpPr/>
      </xdr:nvGrpSpPr>
      <xdr:grpSpPr>
        <a:xfrm>
          <a:off x="3152775" y="13896975"/>
          <a:ext cx="152400" cy="409575"/>
          <a:chOff x="3124200" y="13668375"/>
          <a:chExt cx="152400" cy="409575"/>
        </a:xfrm>
      </xdr:grpSpPr>
      <xdr:sp macro="" textlink="">
        <xdr:nvSpPr>
          <xdr:cNvPr id="5" name="右矢印 4">
            <a:extLst>
              <a:ext uri="{FF2B5EF4-FFF2-40B4-BE49-F238E27FC236}">
                <a16:creationId xmlns:a16="http://schemas.microsoft.com/office/drawing/2014/main" id="{00000000-0008-0000-0700-000005000000}"/>
              </a:ext>
            </a:extLst>
          </xdr:cNvPr>
          <xdr:cNvSpPr/>
        </xdr:nvSpPr>
        <xdr:spPr>
          <a:xfrm>
            <a:off x="3124200" y="13668375"/>
            <a:ext cx="152400" cy="104775"/>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sp macro="" textlink="">
        <xdr:nvSpPr>
          <xdr:cNvPr id="6" name="右矢印 5">
            <a:extLst>
              <a:ext uri="{FF2B5EF4-FFF2-40B4-BE49-F238E27FC236}">
                <a16:creationId xmlns:a16="http://schemas.microsoft.com/office/drawing/2014/main" id="{00000000-0008-0000-0700-000006000000}"/>
              </a:ext>
            </a:extLst>
          </xdr:cNvPr>
          <xdr:cNvSpPr/>
        </xdr:nvSpPr>
        <xdr:spPr>
          <a:xfrm>
            <a:off x="3124200" y="13973175"/>
            <a:ext cx="152400" cy="104775"/>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grpSp>
    <xdr:clientData/>
  </xdr:twoCellAnchor>
</xdr:wsDr>
</file>

<file path=xl/drawings/drawing9.xml><?xml version="1.0" encoding="utf-8"?>
<xdr:wsDr xmlns:xdr="http://schemas.openxmlformats.org/drawingml/2006/spreadsheetDrawing" xmlns:a="http://schemas.openxmlformats.org/drawingml/2006/main">
  <xdr:twoCellAnchor>
    <xdr:from>
      <xdr:col>4</xdr:col>
      <xdr:colOff>581025</xdr:colOff>
      <xdr:row>48</xdr:row>
      <xdr:rowOff>104775</xdr:rowOff>
    </xdr:from>
    <xdr:to>
      <xdr:col>4</xdr:col>
      <xdr:colOff>733425</xdr:colOff>
      <xdr:row>49</xdr:row>
      <xdr:rowOff>200025</xdr:rowOff>
    </xdr:to>
    <xdr:grpSp>
      <xdr:nvGrpSpPr>
        <xdr:cNvPr id="4" name="グループ化 3">
          <a:extLst>
            <a:ext uri="{FF2B5EF4-FFF2-40B4-BE49-F238E27FC236}">
              <a16:creationId xmlns:a16="http://schemas.microsoft.com/office/drawing/2014/main" id="{00000000-0008-0000-0800-000004000000}"/>
            </a:ext>
          </a:extLst>
        </xdr:cNvPr>
        <xdr:cNvGrpSpPr/>
      </xdr:nvGrpSpPr>
      <xdr:grpSpPr>
        <a:xfrm>
          <a:off x="3143250" y="14192250"/>
          <a:ext cx="152400" cy="409575"/>
          <a:chOff x="3124200" y="13668375"/>
          <a:chExt cx="152400" cy="409575"/>
        </a:xfrm>
      </xdr:grpSpPr>
      <xdr:sp macro="" textlink="">
        <xdr:nvSpPr>
          <xdr:cNvPr id="5" name="右矢印 4">
            <a:extLst>
              <a:ext uri="{FF2B5EF4-FFF2-40B4-BE49-F238E27FC236}">
                <a16:creationId xmlns:a16="http://schemas.microsoft.com/office/drawing/2014/main" id="{00000000-0008-0000-0800-000005000000}"/>
              </a:ext>
            </a:extLst>
          </xdr:cNvPr>
          <xdr:cNvSpPr/>
        </xdr:nvSpPr>
        <xdr:spPr>
          <a:xfrm>
            <a:off x="3124200" y="13668375"/>
            <a:ext cx="152400" cy="104775"/>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sp macro="" textlink="">
        <xdr:nvSpPr>
          <xdr:cNvPr id="6" name="右矢印 5">
            <a:extLst>
              <a:ext uri="{FF2B5EF4-FFF2-40B4-BE49-F238E27FC236}">
                <a16:creationId xmlns:a16="http://schemas.microsoft.com/office/drawing/2014/main" id="{00000000-0008-0000-0800-000006000000}"/>
              </a:ext>
            </a:extLst>
          </xdr:cNvPr>
          <xdr:cNvSpPr/>
        </xdr:nvSpPr>
        <xdr:spPr>
          <a:xfrm>
            <a:off x="3124200" y="13973175"/>
            <a:ext cx="152400" cy="104775"/>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0.xml"/><Relationship Id="rId1" Type="http://schemas.openxmlformats.org/officeDocument/2006/relationships/printerSettings" Target="../printerSettings/printerSettings10.bin"/><Relationship Id="rId4" Type="http://schemas.openxmlformats.org/officeDocument/2006/relationships/comments" Target="../comments10.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1.xml"/><Relationship Id="rId1" Type="http://schemas.openxmlformats.org/officeDocument/2006/relationships/printerSettings" Target="../printerSettings/printerSettings11.bin"/><Relationship Id="rId4" Type="http://schemas.openxmlformats.org/officeDocument/2006/relationships/comments" Target="../comments11.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2.xml"/><Relationship Id="rId1" Type="http://schemas.openxmlformats.org/officeDocument/2006/relationships/printerSettings" Target="../printerSettings/printerSettings12.bin"/><Relationship Id="rId4" Type="http://schemas.openxmlformats.org/officeDocument/2006/relationships/comments" Target="../comments12.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6.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7.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8.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9.xml"/><Relationship Id="rId1" Type="http://schemas.openxmlformats.org/officeDocument/2006/relationships/printerSettings" Target="../printerSettings/printerSettings9.bin"/><Relationship Id="rId4" Type="http://schemas.openxmlformats.org/officeDocument/2006/relationships/comments" Target="../comments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59"/>
  <sheetViews>
    <sheetView tabSelected="1" view="pageBreakPreview" zoomScaleNormal="100" zoomScaleSheetLayoutView="100" workbookViewId="0">
      <selection activeCell="J7" sqref="J7"/>
    </sheetView>
  </sheetViews>
  <sheetFormatPr defaultRowHeight="13.5"/>
  <cols>
    <col min="1" max="1" width="5.75" style="1" customWidth="1"/>
    <col min="2" max="2" width="6.375" customWidth="1"/>
    <col min="3" max="3" width="5.875" customWidth="1"/>
    <col min="4" max="4" width="15.625" customWidth="1"/>
    <col min="5" max="5" width="17.75" customWidth="1"/>
    <col min="6" max="6" width="15.625" customWidth="1"/>
    <col min="7" max="8" width="22.625" customWidth="1"/>
    <col min="9" max="9" width="18.5" customWidth="1"/>
    <col min="10" max="10" width="15.125" customWidth="1"/>
    <col min="11" max="11" width="3.375" customWidth="1"/>
    <col min="13" max="13" width="8.875" style="34"/>
  </cols>
  <sheetData>
    <row r="1" spans="1:13" ht="18" customHeight="1">
      <c r="A1" s="163" t="s">
        <v>22</v>
      </c>
      <c r="B1" s="164"/>
      <c r="C1" s="164"/>
      <c r="D1" s="164"/>
      <c r="E1" s="164"/>
      <c r="I1" s="165" t="s">
        <v>13</v>
      </c>
      <c r="J1" s="165"/>
    </row>
    <row r="2" spans="1:13" ht="20.100000000000001" customHeight="1">
      <c r="A2" s="162">
        <v>45383</v>
      </c>
      <c r="B2" s="162"/>
      <c r="C2" s="162"/>
      <c r="D2" s="162"/>
      <c r="E2" s="162"/>
      <c r="F2" s="162"/>
      <c r="G2" s="162"/>
      <c r="H2" s="162"/>
      <c r="I2" s="162"/>
      <c r="J2" s="162"/>
      <c r="K2" s="8"/>
    </row>
    <row r="3" spans="1:13" ht="14.25" thickBot="1"/>
    <row r="4" spans="1:13" ht="36" customHeight="1">
      <c r="A4" s="138" t="s">
        <v>7</v>
      </c>
      <c r="B4" s="139"/>
      <c r="C4" s="140"/>
      <c r="D4" s="141"/>
      <c r="E4" s="142"/>
      <c r="F4" s="18" t="s">
        <v>2</v>
      </c>
      <c r="G4" s="154"/>
      <c r="H4" s="155"/>
      <c r="I4" s="155"/>
      <c r="J4" s="26" t="s">
        <v>15</v>
      </c>
      <c r="K4" s="21"/>
      <c r="L4" s="3"/>
      <c r="M4"/>
    </row>
    <row r="5" spans="1:13" ht="49.5" customHeight="1" thickBot="1">
      <c r="A5" s="145" t="s">
        <v>29</v>
      </c>
      <c r="B5" s="146"/>
      <c r="C5" s="147"/>
      <c r="D5" s="148"/>
      <c r="E5" s="149"/>
      <c r="F5" s="19" t="s">
        <v>8</v>
      </c>
      <c r="G5" s="236"/>
      <c r="H5" s="237"/>
      <c r="I5" s="237"/>
      <c r="J5" s="238"/>
      <c r="K5" s="22"/>
      <c r="L5" s="11"/>
      <c r="M5"/>
    </row>
    <row r="6" spans="1:13" ht="50.25" customHeight="1" thickBot="1">
      <c r="A6" s="150" t="s">
        <v>31</v>
      </c>
      <c r="B6" s="151"/>
      <c r="C6" s="151"/>
      <c r="D6" s="151"/>
      <c r="E6" s="103"/>
      <c r="F6" s="82" t="s">
        <v>8</v>
      </c>
      <c r="G6" s="236"/>
      <c r="H6" s="237"/>
      <c r="I6" s="237"/>
      <c r="J6" s="238"/>
      <c r="K6" s="23"/>
      <c r="L6" s="11"/>
      <c r="M6"/>
    </row>
    <row r="7" spans="1:13" s="2" customFormat="1" ht="15" customHeight="1">
      <c r="A7" s="24"/>
      <c r="B7" s="24"/>
      <c r="C7" s="24"/>
      <c r="D7" s="24"/>
      <c r="E7" s="24"/>
      <c r="F7" s="25"/>
      <c r="G7" s="25"/>
      <c r="H7" s="25"/>
      <c r="I7" s="25"/>
      <c r="J7" s="81"/>
      <c r="K7" s="9"/>
      <c r="M7" s="41"/>
    </row>
    <row r="8" spans="1:13" s="2" customFormat="1" ht="15" customHeight="1" thickBot="1">
      <c r="A8" s="24"/>
      <c r="B8" s="24"/>
      <c r="C8" s="24"/>
      <c r="D8" s="24"/>
      <c r="E8" s="24"/>
      <c r="F8" s="25"/>
      <c r="G8" s="25"/>
      <c r="H8" s="25"/>
      <c r="I8" s="25"/>
      <c r="J8" s="76"/>
      <c r="K8" s="9"/>
      <c r="M8" s="41"/>
    </row>
    <row r="9" spans="1:13" ht="19.5" customHeight="1">
      <c r="A9" s="126" t="s">
        <v>0</v>
      </c>
      <c r="B9" s="128" t="s">
        <v>1</v>
      </c>
      <c r="C9" s="156" t="s">
        <v>14</v>
      </c>
      <c r="D9" s="157"/>
      <c r="E9" s="157"/>
      <c r="F9" s="158"/>
      <c r="G9" s="134" t="s">
        <v>11</v>
      </c>
      <c r="H9" s="143"/>
      <c r="I9" s="134" t="s">
        <v>3</v>
      </c>
      <c r="J9" s="135"/>
      <c r="K9" s="12"/>
    </row>
    <row r="10" spans="1:13" s="1" customFormat="1" ht="27.75" customHeight="1" thickBot="1">
      <c r="A10" s="127"/>
      <c r="B10" s="129"/>
      <c r="C10" s="159"/>
      <c r="D10" s="160"/>
      <c r="E10" s="160"/>
      <c r="F10" s="161"/>
      <c r="G10" s="136"/>
      <c r="H10" s="144"/>
      <c r="I10" s="136"/>
      <c r="J10" s="137"/>
      <c r="K10" s="13"/>
      <c r="M10" s="37"/>
    </row>
    <row r="11" spans="1:13" s="34" customFormat="1" ht="24" customHeight="1">
      <c r="A11" s="70">
        <f>A2</f>
        <v>45383</v>
      </c>
      <c r="B11" s="72" t="str">
        <f t="shared" ref="B11:B40" si="0">TEXT(A11,"aaa")</f>
        <v>月</v>
      </c>
      <c r="C11" s="152"/>
      <c r="D11" s="130"/>
      <c r="E11" s="130"/>
      <c r="F11" s="153"/>
      <c r="G11" s="130"/>
      <c r="H11" s="130"/>
      <c r="I11" s="130"/>
      <c r="J11" s="131"/>
      <c r="K11" s="33"/>
      <c r="M11" s="34" t="s">
        <v>15</v>
      </c>
    </row>
    <row r="12" spans="1:13" s="34" customFormat="1" ht="24" customHeight="1">
      <c r="A12" s="68">
        <f>A11+1</f>
        <v>45384</v>
      </c>
      <c r="B12" s="72" t="str">
        <f t="shared" si="0"/>
        <v>火</v>
      </c>
      <c r="C12" s="97"/>
      <c r="D12" s="110"/>
      <c r="E12" s="110"/>
      <c r="F12" s="109"/>
      <c r="G12" s="95"/>
      <c r="H12" s="95"/>
      <c r="I12" s="132"/>
      <c r="J12" s="133"/>
      <c r="K12" s="33"/>
      <c r="M12" s="34" t="s">
        <v>16</v>
      </c>
    </row>
    <row r="13" spans="1:13" s="34" customFormat="1" ht="24" customHeight="1">
      <c r="A13" s="68">
        <f>A12+1</f>
        <v>45385</v>
      </c>
      <c r="B13" s="72" t="str">
        <f t="shared" si="0"/>
        <v>水</v>
      </c>
      <c r="C13" s="109"/>
      <c r="D13" s="95"/>
      <c r="E13" s="95"/>
      <c r="F13" s="97"/>
      <c r="G13" s="95"/>
      <c r="H13" s="95"/>
      <c r="I13" s="95"/>
      <c r="J13" s="96"/>
      <c r="K13" s="33"/>
      <c r="M13" s="34" t="s">
        <v>23</v>
      </c>
    </row>
    <row r="14" spans="1:13" s="34" customFormat="1" ht="24" customHeight="1">
      <c r="A14" s="68">
        <f t="shared" ref="A14:A40" si="1">A13+1</f>
        <v>45386</v>
      </c>
      <c r="B14" s="72" t="str">
        <f t="shared" si="0"/>
        <v>木</v>
      </c>
      <c r="C14" s="97"/>
      <c r="D14" s="110"/>
      <c r="E14" s="110"/>
      <c r="F14" s="110"/>
      <c r="G14" s="95"/>
      <c r="H14" s="95"/>
      <c r="I14" s="95"/>
      <c r="J14" s="96"/>
      <c r="K14" s="33"/>
      <c r="M14" s="34" t="s">
        <v>17</v>
      </c>
    </row>
    <row r="15" spans="1:13" s="34" customFormat="1" ht="24" customHeight="1">
      <c r="A15" s="68">
        <f t="shared" si="1"/>
        <v>45387</v>
      </c>
      <c r="B15" s="72" t="str">
        <f t="shared" si="0"/>
        <v>金</v>
      </c>
      <c r="C15" s="97"/>
      <c r="D15" s="110"/>
      <c r="E15" s="110"/>
      <c r="F15" s="110"/>
      <c r="G15" s="95"/>
      <c r="H15" s="95"/>
      <c r="I15" s="95"/>
      <c r="J15" s="96"/>
      <c r="K15" s="33"/>
      <c r="M15" s="34" t="s">
        <v>18</v>
      </c>
    </row>
    <row r="16" spans="1:13" s="34" customFormat="1" ht="24" customHeight="1">
      <c r="A16" s="68">
        <f t="shared" si="1"/>
        <v>45388</v>
      </c>
      <c r="B16" s="72" t="str">
        <f t="shared" si="0"/>
        <v>土</v>
      </c>
      <c r="C16" s="97"/>
      <c r="D16" s="110"/>
      <c r="E16" s="110"/>
      <c r="F16" s="110"/>
      <c r="G16" s="95"/>
      <c r="H16" s="95"/>
      <c r="I16" s="95"/>
      <c r="J16" s="96"/>
      <c r="K16" s="33"/>
      <c r="M16" s="34" t="s">
        <v>19</v>
      </c>
    </row>
    <row r="17" spans="1:13" s="34" customFormat="1" ht="24" customHeight="1">
      <c r="A17" s="68">
        <f t="shared" si="1"/>
        <v>45389</v>
      </c>
      <c r="B17" s="72" t="str">
        <f t="shared" si="0"/>
        <v>日</v>
      </c>
      <c r="C17" s="97"/>
      <c r="D17" s="110"/>
      <c r="E17" s="110"/>
      <c r="F17" s="110"/>
      <c r="G17" s="95"/>
      <c r="H17" s="95"/>
      <c r="I17" s="95"/>
      <c r="J17" s="96"/>
      <c r="K17" s="33"/>
      <c r="M17" s="34" t="s">
        <v>20</v>
      </c>
    </row>
    <row r="18" spans="1:13" s="34" customFormat="1" ht="24" customHeight="1">
      <c r="A18" s="68">
        <f t="shared" si="1"/>
        <v>45390</v>
      </c>
      <c r="B18" s="72" t="str">
        <f t="shared" si="0"/>
        <v>月</v>
      </c>
      <c r="C18" s="97"/>
      <c r="D18" s="110"/>
      <c r="E18" s="110"/>
      <c r="F18" s="110"/>
      <c r="G18" s="95"/>
      <c r="H18" s="95"/>
      <c r="I18" s="97"/>
      <c r="J18" s="98"/>
      <c r="K18" s="33"/>
    </row>
    <row r="19" spans="1:13" s="34" customFormat="1" ht="24" customHeight="1">
      <c r="A19" s="68">
        <f t="shared" si="1"/>
        <v>45391</v>
      </c>
      <c r="B19" s="72" t="str">
        <f t="shared" si="0"/>
        <v>火</v>
      </c>
      <c r="C19" s="109"/>
      <c r="D19" s="95"/>
      <c r="E19" s="95"/>
      <c r="F19" s="97"/>
      <c r="G19" s="95"/>
      <c r="H19" s="95"/>
      <c r="I19" s="95"/>
      <c r="J19" s="96"/>
      <c r="K19" s="33"/>
    </row>
    <row r="20" spans="1:13" s="34" customFormat="1" ht="24" customHeight="1">
      <c r="A20" s="68">
        <f t="shared" si="1"/>
        <v>45392</v>
      </c>
      <c r="B20" s="72" t="str">
        <f t="shared" si="0"/>
        <v>水</v>
      </c>
      <c r="C20" s="97"/>
      <c r="D20" s="110"/>
      <c r="E20" s="110"/>
      <c r="F20" s="110"/>
      <c r="G20" s="95"/>
      <c r="H20" s="95"/>
      <c r="I20" s="95"/>
      <c r="J20" s="96"/>
      <c r="K20" s="33"/>
    </row>
    <row r="21" spans="1:13" s="34" customFormat="1" ht="24" customHeight="1">
      <c r="A21" s="68">
        <f t="shared" si="1"/>
        <v>45393</v>
      </c>
      <c r="B21" s="72" t="str">
        <f t="shared" si="0"/>
        <v>木</v>
      </c>
      <c r="C21" s="109"/>
      <c r="D21" s="95"/>
      <c r="E21" s="95"/>
      <c r="F21" s="97"/>
      <c r="G21" s="95"/>
      <c r="H21" s="95"/>
      <c r="I21" s="95"/>
      <c r="J21" s="96"/>
      <c r="K21" s="33"/>
    </row>
    <row r="22" spans="1:13" s="34" customFormat="1" ht="24" customHeight="1">
      <c r="A22" s="68">
        <f t="shared" si="1"/>
        <v>45394</v>
      </c>
      <c r="B22" s="72" t="str">
        <f t="shared" si="0"/>
        <v>金</v>
      </c>
      <c r="C22" s="97"/>
      <c r="D22" s="110"/>
      <c r="E22" s="110"/>
      <c r="F22" s="110"/>
      <c r="G22" s="95"/>
      <c r="H22" s="95"/>
      <c r="I22" s="97"/>
      <c r="J22" s="98"/>
      <c r="K22" s="33"/>
    </row>
    <row r="23" spans="1:13" s="34" customFormat="1" ht="24" customHeight="1">
      <c r="A23" s="68">
        <f t="shared" si="1"/>
        <v>45395</v>
      </c>
      <c r="B23" s="72" t="str">
        <f t="shared" si="0"/>
        <v>土</v>
      </c>
      <c r="C23" s="97"/>
      <c r="D23" s="110"/>
      <c r="E23" s="110"/>
      <c r="F23" s="109"/>
      <c r="G23" s="97"/>
      <c r="H23" s="109"/>
      <c r="I23" s="95"/>
      <c r="J23" s="96"/>
      <c r="K23" s="33"/>
    </row>
    <row r="24" spans="1:13" s="34" customFormat="1" ht="24" customHeight="1">
      <c r="A24" s="68">
        <f t="shared" si="1"/>
        <v>45396</v>
      </c>
      <c r="B24" s="72" t="str">
        <f t="shared" si="0"/>
        <v>日</v>
      </c>
      <c r="C24" s="97"/>
      <c r="D24" s="110"/>
      <c r="E24" s="110"/>
      <c r="F24" s="110"/>
      <c r="G24" s="122"/>
      <c r="H24" s="109"/>
      <c r="I24" s="97"/>
      <c r="J24" s="98"/>
      <c r="K24" s="33"/>
    </row>
    <row r="25" spans="1:13" s="34" customFormat="1" ht="24" customHeight="1">
      <c r="A25" s="68">
        <f t="shared" si="1"/>
        <v>45397</v>
      </c>
      <c r="B25" s="72" t="str">
        <f t="shared" si="0"/>
        <v>月</v>
      </c>
      <c r="C25" s="97"/>
      <c r="D25" s="110"/>
      <c r="E25" s="110"/>
      <c r="F25" s="110"/>
      <c r="G25" s="122"/>
      <c r="H25" s="109"/>
      <c r="I25" s="123"/>
      <c r="J25" s="98"/>
      <c r="K25" s="33"/>
    </row>
    <row r="26" spans="1:13" s="34" customFormat="1" ht="24" customHeight="1">
      <c r="A26" s="68">
        <f t="shared" si="1"/>
        <v>45398</v>
      </c>
      <c r="B26" s="72" t="str">
        <f t="shared" si="0"/>
        <v>火</v>
      </c>
      <c r="C26" s="97"/>
      <c r="D26" s="110"/>
      <c r="E26" s="110"/>
      <c r="F26" s="110"/>
      <c r="G26" s="122"/>
      <c r="H26" s="109"/>
      <c r="I26" s="123"/>
      <c r="J26" s="98"/>
      <c r="K26" s="33"/>
    </row>
    <row r="27" spans="1:13" s="34" customFormat="1" ht="24" customHeight="1">
      <c r="A27" s="68">
        <f t="shared" si="1"/>
        <v>45399</v>
      </c>
      <c r="B27" s="72" t="str">
        <f t="shared" si="0"/>
        <v>水</v>
      </c>
      <c r="C27" s="97"/>
      <c r="D27" s="110"/>
      <c r="E27" s="110"/>
      <c r="F27" s="110"/>
      <c r="G27" s="95"/>
      <c r="H27" s="95"/>
      <c r="I27" s="97"/>
      <c r="J27" s="98"/>
      <c r="K27" s="33"/>
    </row>
    <row r="28" spans="1:13" s="34" customFormat="1" ht="24" customHeight="1">
      <c r="A28" s="68">
        <f t="shared" si="1"/>
        <v>45400</v>
      </c>
      <c r="B28" s="72" t="str">
        <f t="shared" si="0"/>
        <v>木</v>
      </c>
      <c r="C28" s="109"/>
      <c r="D28" s="95"/>
      <c r="E28" s="95"/>
      <c r="F28" s="97"/>
      <c r="G28" s="95"/>
      <c r="H28" s="95"/>
      <c r="I28" s="95"/>
      <c r="J28" s="96"/>
      <c r="K28" s="33"/>
    </row>
    <row r="29" spans="1:13" s="34" customFormat="1" ht="24" customHeight="1">
      <c r="A29" s="68">
        <f t="shared" si="1"/>
        <v>45401</v>
      </c>
      <c r="B29" s="72" t="str">
        <f t="shared" si="0"/>
        <v>金</v>
      </c>
      <c r="C29" s="97"/>
      <c r="D29" s="110"/>
      <c r="E29" s="110"/>
      <c r="F29" s="110"/>
      <c r="G29" s="95"/>
      <c r="H29" s="95"/>
      <c r="I29" s="95"/>
      <c r="J29" s="96"/>
      <c r="K29" s="33"/>
    </row>
    <row r="30" spans="1:13" s="34" customFormat="1" ht="24" customHeight="1">
      <c r="A30" s="68">
        <f t="shared" si="1"/>
        <v>45402</v>
      </c>
      <c r="B30" s="72" t="str">
        <f t="shared" si="0"/>
        <v>土</v>
      </c>
      <c r="C30" s="97"/>
      <c r="D30" s="110"/>
      <c r="E30" s="110"/>
      <c r="F30" s="109"/>
      <c r="G30" s="97"/>
      <c r="H30" s="109"/>
      <c r="I30" s="95"/>
      <c r="J30" s="96"/>
      <c r="K30" s="33"/>
    </row>
    <row r="31" spans="1:13" s="34" customFormat="1" ht="24" customHeight="1">
      <c r="A31" s="68">
        <f t="shared" si="1"/>
        <v>45403</v>
      </c>
      <c r="B31" s="72" t="str">
        <f t="shared" si="0"/>
        <v>日</v>
      </c>
      <c r="C31" s="97"/>
      <c r="D31" s="110"/>
      <c r="E31" s="110"/>
      <c r="F31" s="109"/>
      <c r="G31" s="97"/>
      <c r="H31" s="109"/>
      <c r="I31" s="95"/>
      <c r="J31" s="96"/>
      <c r="K31" s="33"/>
    </row>
    <row r="32" spans="1:13" s="34" customFormat="1" ht="24" customHeight="1">
      <c r="A32" s="68">
        <f t="shared" si="1"/>
        <v>45404</v>
      </c>
      <c r="B32" s="72" t="str">
        <f t="shared" si="0"/>
        <v>月</v>
      </c>
      <c r="C32" s="97"/>
      <c r="D32" s="110"/>
      <c r="E32" s="110"/>
      <c r="F32" s="110"/>
      <c r="G32" s="95"/>
      <c r="H32" s="95"/>
      <c r="I32" s="95"/>
      <c r="J32" s="96"/>
      <c r="K32" s="33"/>
    </row>
    <row r="33" spans="1:13" s="34" customFormat="1" ht="24" customHeight="1">
      <c r="A33" s="68">
        <f t="shared" si="1"/>
        <v>45405</v>
      </c>
      <c r="B33" s="72" t="str">
        <f t="shared" si="0"/>
        <v>火</v>
      </c>
      <c r="C33" s="97"/>
      <c r="D33" s="110"/>
      <c r="E33" s="110"/>
      <c r="F33" s="110"/>
      <c r="G33" s="95"/>
      <c r="H33" s="95"/>
      <c r="I33" s="95"/>
      <c r="J33" s="96"/>
      <c r="K33" s="33"/>
    </row>
    <row r="34" spans="1:13" s="34" customFormat="1" ht="24" customHeight="1">
      <c r="A34" s="68">
        <f t="shared" si="1"/>
        <v>45406</v>
      </c>
      <c r="B34" s="72" t="str">
        <f t="shared" si="0"/>
        <v>水</v>
      </c>
      <c r="C34" s="97"/>
      <c r="D34" s="110"/>
      <c r="E34" s="110"/>
      <c r="F34" s="110"/>
      <c r="G34" s="95"/>
      <c r="H34" s="95"/>
      <c r="I34" s="95"/>
      <c r="J34" s="96"/>
      <c r="K34" s="33"/>
    </row>
    <row r="35" spans="1:13" s="34" customFormat="1" ht="24" customHeight="1">
      <c r="A35" s="68">
        <f t="shared" si="1"/>
        <v>45407</v>
      </c>
      <c r="B35" s="72" t="str">
        <f t="shared" si="0"/>
        <v>木</v>
      </c>
      <c r="C35" s="109"/>
      <c r="D35" s="95"/>
      <c r="E35" s="95"/>
      <c r="F35" s="97"/>
      <c r="G35" s="95"/>
      <c r="H35" s="95"/>
      <c r="I35" s="97"/>
      <c r="J35" s="98"/>
      <c r="K35" s="33"/>
    </row>
    <row r="36" spans="1:13" s="34" customFormat="1" ht="24" customHeight="1">
      <c r="A36" s="68">
        <f t="shared" si="1"/>
        <v>45408</v>
      </c>
      <c r="B36" s="72" t="str">
        <f t="shared" si="0"/>
        <v>金</v>
      </c>
      <c r="C36" s="97"/>
      <c r="D36" s="110"/>
      <c r="E36" s="110"/>
      <c r="F36" s="110"/>
      <c r="G36" s="95"/>
      <c r="H36" s="95"/>
      <c r="I36" s="95"/>
      <c r="J36" s="96"/>
      <c r="K36" s="33"/>
    </row>
    <row r="37" spans="1:13" s="34" customFormat="1" ht="24" customHeight="1">
      <c r="A37" s="68">
        <f t="shared" si="1"/>
        <v>45409</v>
      </c>
      <c r="B37" s="72" t="str">
        <f t="shared" si="0"/>
        <v>土</v>
      </c>
      <c r="C37" s="97"/>
      <c r="D37" s="110"/>
      <c r="E37" s="110"/>
      <c r="F37" s="109"/>
      <c r="G37" s="97"/>
      <c r="H37" s="109"/>
      <c r="I37" s="95"/>
      <c r="J37" s="96"/>
      <c r="K37" s="33"/>
    </row>
    <row r="38" spans="1:13" s="34" customFormat="1" ht="24" customHeight="1">
      <c r="A38" s="68">
        <f t="shared" si="1"/>
        <v>45410</v>
      </c>
      <c r="B38" s="72" t="str">
        <f t="shared" si="0"/>
        <v>日</v>
      </c>
      <c r="C38" s="97"/>
      <c r="D38" s="110"/>
      <c r="E38" s="110"/>
      <c r="F38" s="109"/>
      <c r="G38" s="97"/>
      <c r="H38" s="109"/>
      <c r="I38" s="95"/>
      <c r="J38" s="96"/>
      <c r="K38" s="33"/>
    </row>
    <row r="39" spans="1:13" s="34" customFormat="1" ht="24" customHeight="1">
      <c r="A39" s="68">
        <f t="shared" si="1"/>
        <v>45411</v>
      </c>
      <c r="B39" s="72" t="s">
        <v>32</v>
      </c>
      <c r="C39" s="97"/>
      <c r="D39" s="110"/>
      <c r="E39" s="110"/>
      <c r="F39" s="109"/>
      <c r="G39" s="97"/>
      <c r="H39" s="109"/>
      <c r="I39" s="95"/>
      <c r="J39" s="96"/>
      <c r="K39" s="33"/>
    </row>
    <row r="40" spans="1:13" ht="24" customHeight="1" thickBot="1">
      <c r="A40" s="69">
        <f t="shared" si="1"/>
        <v>45412</v>
      </c>
      <c r="B40" s="35" t="str">
        <f t="shared" si="0"/>
        <v>火</v>
      </c>
      <c r="C40" s="106"/>
      <c r="D40" s="104"/>
      <c r="E40" s="104"/>
      <c r="F40" s="107"/>
      <c r="G40" s="104"/>
      <c r="H40" s="104"/>
      <c r="I40" s="104"/>
      <c r="J40" s="105"/>
      <c r="K40" s="14"/>
    </row>
    <row r="41" spans="1:13" ht="15" customHeight="1">
      <c r="B41" s="4"/>
      <c r="C41" s="4"/>
      <c r="D41" s="4"/>
      <c r="E41" s="4"/>
      <c r="F41" s="4"/>
      <c r="G41" s="4"/>
      <c r="H41" s="4"/>
      <c r="I41" s="4"/>
      <c r="J41" s="4"/>
      <c r="K41" s="4"/>
    </row>
    <row r="42" spans="1:13" ht="1.5" customHeight="1" thickBot="1">
      <c r="A42" s="5"/>
      <c r="B42" s="4"/>
      <c r="C42" s="4"/>
      <c r="D42" s="4"/>
      <c r="E42" s="4"/>
      <c r="F42" s="4"/>
      <c r="G42" s="4"/>
      <c r="H42" s="4"/>
      <c r="I42" s="4"/>
      <c r="J42" s="4"/>
      <c r="K42" s="4"/>
    </row>
    <row r="43" spans="1:13" ht="14.25" hidden="1" thickBot="1">
      <c r="A43" s="5"/>
      <c r="B43" s="6"/>
      <c r="C43" s="6"/>
      <c r="D43" s="6"/>
      <c r="E43" s="6"/>
      <c r="F43" s="6"/>
      <c r="G43" s="6"/>
      <c r="H43" s="6"/>
      <c r="I43" s="6"/>
      <c r="J43" s="6"/>
      <c r="K43" s="6"/>
    </row>
    <row r="44" spans="1:13" s="2" customFormat="1" ht="24.75" customHeight="1" thickBot="1">
      <c r="A44" s="99" t="s">
        <v>4</v>
      </c>
      <c r="B44" s="99"/>
      <c r="C44" s="99"/>
      <c r="D44" s="100" t="s">
        <v>6</v>
      </c>
      <c r="E44" s="16" t="s">
        <v>9</v>
      </c>
      <c r="F44" s="55" t="s">
        <v>5</v>
      </c>
      <c r="G44" s="108"/>
      <c r="H44" s="99"/>
      <c r="I44" s="23"/>
      <c r="J44" s="67" t="s">
        <v>21</v>
      </c>
      <c r="K44" s="9"/>
      <c r="M44" s="34"/>
    </row>
    <row r="45" spans="1:13" s="2" customFormat="1" ht="24.75" customHeight="1">
      <c r="A45" s="99"/>
      <c r="B45" s="99"/>
      <c r="C45" s="99"/>
      <c r="D45" s="101"/>
      <c r="E45" s="17" t="s">
        <v>12</v>
      </c>
      <c r="F45" s="56" t="s">
        <v>5</v>
      </c>
      <c r="G45" s="108"/>
      <c r="H45" s="99"/>
      <c r="I45" s="23"/>
      <c r="J45" s="92"/>
      <c r="K45" s="9"/>
      <c r="M45" s="41"/>
    </row>
    <row r="46" spans="1:13" s="2" customFormat="1" ht="24.75" customHeight="1" thickBot="1">
      <c r="A46" s="99" t="s">
        <v>4</v>
      </c>
      <c r="B46" s="99"/>
      <c r="C46" s="99"/>
      <c r="D46" s="102" t="s">
        <v>10</v>
      </c>
      <c r="E46" s="103"/>
      <c r="F46" s="57" t="s">
        <v>5</v>
      </c>
      <c r="G46" s="15"/>
      <c r="H46" s="99"/>
      <c r="I46" s="99"/>
      <c r="J46" s="93"/>
      <c r="K46" s="9"/>
      <c r="M46" s="41"/>
    </row>
    <row r="47" spans="1:13" s="2" customFormat="1" ht="8.25" customHeight="1" thickBot="1">
      <c r="A47" s="23"/>
      <c r="B47" s="23"/>
      <c r="C47" s="23"/>
      <c r="D47" s="23"/>
      <c r="E47" s="23"/>
      <c r="F47" s="15"/>
      <c r="G47" s="15"/>
      <c r="H47" s="23"/>
      <c r="I47" s="23"/>
      <c r="J47" s="93"/>
      <c r="K47" s="9"/>
      <c r="M47" s="41"/>
    </row>
    <row r="48" spans="1:13" ht="24.75" customHeight="1" thickTop="1">
      <c r="A48" s="111" t="s">
        <v>24</v>
      </c>
      <c r="B48" s="112"/>
      <c r="C48" s="113"/>
      <c r="D48" s="117" t="s">
        <v>26</v>
      </c>
      <c r="E48" s="118"/>
      <c r="F48" s="119"/>
      <c r="G48" s="87">
        <v>45385</v>
      </c>
      <c r="H48" s="61"/>
      <c r="I48" s="61"/>
      <c r="J48" s="93"/>
      <c r="K48" s="10"/>
      <c r="M48" s="41"/>
    </row>
    <row r="49" spans="1:13" ht="24.75" customHeight="1" thickBot="1">
      <c r="A49" s="114"/>
      <c r="B49" s="115"/>
      <c r="C49" s="116"/>
      <c r="D49" s="120" t="s">
        <v>25</v>
      </c>
      <c r="E49" s="115"/>
      <c r="F49" s="121"/>
      <c r="G49" s="88">
        <v>45390</v>
      </c>
      <c r="H49" s="27"/>
      <c r="I49" s="27"/>
      <c r="J49" s="94"/>
      <c r="K49" s="10"/>
    </row>
    <row r="50" spans="1:13" ht="6" customHeight="1" thickTop="1">
      <c r="A50" s="27"/>
      <c r="B50" s="27"/>
      <c r="C50" s="27"/>
      <c r="D50" s="62"/>
      <c r="E50" s="27"/>
      <c r="F50" s="27"/>
      <c r="G50" s="27"/>
      <c r="H50" s="27"/>
      <c r="I50" s="27"/>
      <c r="J50" s="21"/>
      <c r="K50" s="10"/>
    </row>
    <row r="51" spans="1:13" s="65" customFormat="1" ht="29.25" customHeight="1">
      <c r="A51" s="124" t="s">
        <v>27</v>
      </c>
      <c r="B51" s="125"/>
      <c r="C51" s="125"/>
      <c r="D51" s="125"/>
      <c r="E51" s="125"/>
      <c r="F51" s="125"/>
      <c r="G51" s="125"/>
      <c r="H51" s="125"/>
      <c r="I51" s="125"/>
      <c r="J51" s="125"/>
      <c r="K51" s="64"/>
      <c r="M51" s="34"/>
    </row>
    <row r="52" spans="1:13" s="65" customFormat="1" ht="22.5" customHeight="1">
      <c r="A52" s="125"/>
      <c r="B52" s="125"/>
      <c r="C52" s="125"/>
      <c r="D52" s="125"/>
      <c r="E52" s="125"/>
      <c r="F52" s="125"/>
      <c r="G52" s="125"/>
      <c r="H52" s="125"/>
      <c r="I52" s="125"/>
      <c r="J52" s="125"/>
      <c r="K52" s="64"/>
      <c r="M52" s="54"/>
    </row>
    <row r="53" spans="1:13" s="65" customFormat="1" ht="22.5" customHeight="1">
      <c r="A53" s="125"/>
      <c r="B53" s="125"/>
      <c r="C53" s="125"/>
      <c r="D53" s="125"/>
      <c r="E53" s="125"/>
      <c r="F53" s="125"/>
      <c r="G53" s="125"/>
      <c r="H53" s="125"/>
      <c r="I53" s="125"/>
      <c r="J53" s="125"/>
      <c r="K53" s="64"/>
      <c r="M53" s="54"/>
    </row>
    <row r="54" spans="1:13" s="65" customFormat="1" ht="22.5" customHeight="1">
      <c r="A54" s="125"/>
      <c r="B54" s="125"/>
      <c r="C54" s="125"/>
      <c r="D54" s="125"/>
      <c r="E54" s="125"/>
      <c r="F54" s="125"/>
      <c r="G54" s="125"/>
      <c r="H54" s="125"/>
      <c r="I54" s="125"/>
      <c r="J54" s="125"/>
      <c r="K54" s="64"/>
      <c r="M54" s="54"/>
    </row>
    <row r="55" spans="1:13" s="65" customFormat="1" ht="22.5" customHeight="1">
      <c r="A55" s="125"/>
      <c r="B55" s="125"/>
      <c r="C55" s="125"/>
      <c r="D55" s="125"/>
      <c r="E55" s="125"/>
      <c r="F55" s="125"/>
      <c r="G55" s="125"/>
      <c r="H55" s="125"/>
      <c r="I55" s="125"/>
      <c r="J55" s="125"/>
      <c r="K55" s="64"/>
      <c r="M55" s="54"/>
    </row>
    <row r="56" spans="1:13" s="65" customFormat="1" ht="22.5" customHeight="1">
      <c r="A56" s="125"/>
      <c r="B56" s="125"/>
      <c r="C56" s="125"/>
      <c r="D56" s="125"/>
      <c r="E56" s="125"/>
      <c r="F56" s="125"/>
      <c r="G56" s="125"/>
      <c r="H56" s="125"/>
      <c r="I56" s="125"/>
      <c r="J56" s="125"/>
      <c r="K56" s="64"/>
      <c r="M56" s="54"/>
    </row>
    <row r="57" spans="1:13" s="65" customFormat="1" ht="22.5" customHeight="1">
      <c r="A57" s="125"/>
      <c r="B57" s="125"/>
      <c r="C57" s="125"/>
      <c r="D57" s="125"/>
      <c r="E57" s="125"/>
      <c r="F57" s="125"/>
      <c r="G57" s="125"/>
      <c r="H57" s="125"/>
      <c r="I57" s="125"/>
      <c r="J57" s="125"/>
      <c r="K57" s="64"/>
      <c r="M57" s="54"/>
    </row>
    <row r="58" spans="1:13" s="65" customFormat="1" ht="78.75" customHeight="1">
      <c r="A58" s="125"/>
      <c r="B58" s="125"/>
      <c r="C58" s="125"/>
      <c r="D58" s="125"/>
      <c r="E58" s="125"/>
      <c r="F58" s="125"/>
      <c r="G58" s="125"/>
      <c r="H58" s="125"/>
      <c r="I58" s="125"/>
      <c r="J58" s="125"/>
      <c r="K58" s="64"/>
      <c r="M58" s="54"/>
    </row>
    <row r="59" spans="1:13" ht="17.25">
      <c r="M59" s="54"/>
    </row>
  </sheetData>
  <mergeCells count="118">
    <mergeCell ref="A2:J2"/>
    <mergeCell ref="A1:E1"/>
    <mergeCell ref="C23:F23"/>
    <mergeCell ref="C24:F24"/>
    <mergeCell ref="C30:F30"/>
    <mergeCell ref="C19:F19"/>
    <mergeCell ref="C22:F22"/>
    <mergeCell ref="I1:J1"/>
    <mergeCell ref="C39:F39"/>
    <mergeCell ref="C31:F31"/>
    <mergeCell ref="G30:H30"/>
    <mergeCell ref="G31:H31"/>
    <mergeCell ref="G39:H39"/>
    <mergeCell ref="G32:H32"/>
    <mergeCell ref="G33:H33"/>
    <mergeCell ref="C32:F32"/>
    <mergeCell ref="C33:F33"/>
    <mergeCell ref="C34:F34"/>
    <mergeCell ref="C37:F37"/>
    <mergeCell ref="C38:F38"/>
    <mergeCell ref="C29:F29"/>
    <mergeCell ref="C25:F25"/>
    <mergeCell ref="G23:H23"/>
    <mergeCell ref="G24:H24"/>
    <mergeCell ref="G38:H38"/>
    <mergeCell ref="G35:H35"/>
    <mergeCell ref="C26:F26"/>
    <mergeCell ref="C27:F27"/>
    <mergeCell ref="C28:F28"/>
    <mergeCell ref="G28:H28"/>
    <mergeCell ref="G36:H36"/>
    <mergeCell ref="G27:H27"/>
    <mergeCell ref="G29:H29"/>
    <mergeCell ref="A4:C4"/>
    <mergeCell ref="D4:E4"/>
    <mergeCell ref="G9:H10"/>
    <mergeCell ref="A5:C5"/>
    <mergeCell ref="D5:E5"/>
    <mergeCell ref="A6:E6"/>
    <mergeCell ref="C11:F11"/>
    <mergeCell ref="G11:H11"/>
    <mergeCell ref="C15:F15"/>
    <mergeCell ref="G15:H15"/>
    <mergeCell ref="G4:I4"/>
    <mergeCell ref="C9:F10"/>
    <mergeCell ref="G5:J5"/>
    <mergeCell ref="G6:J6"/>
    <mergeCell ref="A51:J58"/>
    <mergeCell ref="A9:A10"/>
    <mergeCell ref="B9:B10"/>
    <mergeCell ref="I11:J11"/>
    <mergeCell ref="I12:J12"/>
    <mergeCell ref="I13:J13"/>
    <mergeCell ref="I14:J14"/>
    <mergeCell ref="I15:J15"/>
    <mergeCell ref="I16:J16"/>
    <mergeCell ref="C12:F12"/>
    <mergeCell ref="C13:F13"/>
    <mergeCell ref="C14:F14"/>
    <mergeCell ref="G12:H12"/>
    <mergeCell ref="G13:H13"/>
    <mergeCell ref="G14:H14"/>
    <mergeCell ref="C21:F21"/>
    <mergeCell ref="C17:F17"/>
    <mergeCell ref="C18:F18"/>
    <mergeCell ref="I17:J17"/>
    <mergeCell ref="I18:J18"/>
    <mergeCell ref="I19:J19"/>
    <mergeCell ref="I20:J20"/>
    <mergeCell ref="I9:J10"/>
    <mergeCell ref="G37:H37"/>
    <mergeCell ref="I29:J29"/>
    <mergeCell ref="I30:J30"/>
    <mergeCell ref="I31:J31"/>
    <mergeCell ref="I32:J32"/>
    <mergeCell ref="I25:J25"/>
    <mergeCell ref="I26:J26"/>
    <mergeCell ref="I27:J27"/>
    <mergeCell ref="I28:J28"/>
    <mergeCell ref="I21:J21"/>
    <mergeCell ref="I22:J22"/>
    <mergeCell ref="I23:J23"/>
    <mergeCell ref="I24:J24"/>
    <mergeCell ref="G25:H25"/>
    <mergeCell ref="G26:H26"/>
    <mergeCell ref="G20:H20"/>
    <mergeCell ref="G21:H21"/>
    <mergeCell ref="G22:H22"/>
    <mergeCell ref="C20:F20"/>
    <mergeCell ref="C16:F16"/>
    <mergeCell ref="G16:H16"/>
    <mergeCell ref="G17:H17"/>
    <mergeCell ref="G18:H18"/>
    <mergeCell ref="G19:H19"/>
    <mergeCell ref="J45:J49"/>
    <mergeCell ref="I33:J33"/>
    <mergeCell ref="I34:J34"/>
    <mergeCell ref="I35:J35"/>
    <mergeCell ref="I36:J36"/>
    <mergeCell ref="A44:C45"/>
    <mergeCell ref="A46:C46"/>
    <mergeCell ref="D44:D45"/>
    <mergeCell ref="D46:E46"/>
    <mergeCell ref="I37:J37"/>
    <mergeCell ref="I38:J38"/>
    <mergeCell ref="I39:J39"/>
    <mergeCell ref="I40:J40"/>
    <mergeCell ref="C40:F40"/>
    <mergeCell ref="G44:G45"/>
    <mergeCell ref="H44:H45"/>
    <mergeCell ref="H46:I46"/>
    <mergeCell ref="C35:F35"/>
    <mergeCell ref="C36:F36"/>
    <mergeCell ref="A48:C49"/>
    <mergeCell ref="D48:F48"/>
    <mergeCell ref="D49:F49"/>
    <mergeCell ref="G40:H40"/>
    <mergeCell ref="G34:H34"/>
  </mergeCells>
  <phoneticPr fontId="2"/>
  <conditionalFormatting sqref="D4:E4">
    <cfRule type="expression" dxfId="171" priority="25">
      <formula>$D$4&lt;&gt;""</formula>
    </cfRule>
  </conditionalFormatting>
  <conditionalFormatting sqref="G4:I4">
    <cfRule type="expression" dxfId="170" priority="24">
      <formula>$G$4&lt;&gt;""</formula>
    </cfRule>
  </conditionalFormatting>
  <conditionalFormatting sqref="D5:E5">
    <cfRule type="expression" dxfId="169" priority="23">
      <formula>$D$5&lt;&gt;""</formula>
    </cfRule>
  </conditionalFormatting>
  <conditionalFormatting sqref="A11:J38 A40:J40 A39 C39:J39">
    <cfRule type="expression" dxfId="167" priority="11">
      <formula>$B11="祝"</formula>
    </cfRule>
    <cfRule type="expression" dxfId="166" priority="12">
      <formula>$B11="土"</formula>
    </cfRule>
    <cfRule type="expression" dxfId="165" priority="13">
      <formula>$B11="日"</formula>
    </cfRule>
  </conditionalFormatting>
  <conditionalFormatting sqref="B39">
    <cfRule type="expression" dxfId="164" priority="1">
      <formula>$B39="祝"</formula>
    </cfRule>
    <cfRule type="expression" dxfId="163" priority="2">
      <formula>$B39="土"</formula>
    </cfRule>
    <cfRule type="expression" dxfId="162" priority="3">
      <formula>$B39="日"</formula>
    </cfRule>
  </conditionalFormatting>
  <dataValidations count="2">
    <dataValidation type="list" allowBlank="1" showInputMessage="1" showErrorMessage="1" sqref="D5:E5" xr:uid="{00000000-0002-0000-0000-000000000000}">
      <formula1>"特別招聘研究教員,研究教員（教授）,研究教員（准教授）,研究教員（助教）,専門研究員,研究員"</formula1>
    </dataValidation>
    <dataValidation type="list" allowBlank="1" showInputMessage="1" showErrorMessage="1" sqref="G4" xr:uid="{00000000-0002-0000-0000-000001000000}">
      <formula1>$M$12:$M$17</formula1>
    </dataValidation>
  </dataValidations>
  <printOptions horizontalCentered="1" verticalCentered="1"/>
  <pageMargins left="0.39370078740157483" right="0.39370078740157483" top="0.39370078740157483" bottom="0.39370078740157483" header="0.31496062992125984" footer="0.31496062992125984"/>
  <pageSetup paperSize="9" scale="62" orientation="portrait" r:id="rId1"/>
  <headerFooter alignWithMargins="0"/>
  <drawing r:id="rId2"/>
  <legacy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M59"/>
  <sheetViews>
    <sheetView view="pageBreakPreview" zoomScaleNormal="100" zoomScaleSheetLayoutView="100" workbookViewId="0">
      <selection activeCell="J7" sqref="J7"/>
    </sheetView>
  </sheetViews>
  <sheetFormatPr defaultRowHeight="13.5"/>
  <cols>
    <col min="1" max="1" width="5.75" style="1" customWidth="1"/>
    <col min="2" max="2" width="6.375" customWidth="1"/>
    <col min="3" max="3" width="5.875" customWidth="1"/>
    <col min="4" max="4" width="15.625" customWidth="1"/>
    <col min="5" max="5" width="17.75" customWidth="1"/>
    <col min="6" max="6" width="15.625" customWidth="1"/>
    <col min="7" max="8" width="22.625" customWidth="1"/>
    <col min="9" max="9" width="18.5" customWidth="1"/>
    <col min="10" max="10" width="15.125" customWidth="1"/>
    <col min="11" max="11" width="3.375" customWidth="1"/>
    <col min="13" max="13" width="8.875" style="34"/>
  </cols>
  <sheetData>
    <row r="1" spans="1:13" ht="18" customHeight="1">
      <c r="A1" s="163" t="s">
        <v>22</v>
      </c>
      <c r="B1" s="164"/>
      <c r="C1" s="164"/>
      <c r="D1" s="164"/>
      <c r="E1" s="164"/>
      <c r="I1" s="165" t="s">
        <v>13</v>
      </c>
      <c r="J1" s="165"/>
    </row>
    <row r="2" spans="1:13" ht="20.100000000000001" customHeight="1">
      <c r="A2" s="162">
        <f>EDATE('4月'!$A$2,9)</f>
        <v>45658</v>
      </c>
      <c r="B2" s="162"/>
      <c r="C2" s="162"/>
      <c r="D2" s="162"/>
      <c r="E2" s="162"/>
      <c r="F2" s="162"/>
      <c r="G2" s="162"/>
      <c r="H2" s="162"/>
      <c r="I2" s="162"/>
      <c r="J2" s="162"/>
      <c r="K2" s="8"/>
    </row>
    <row r="3" spans="1:13" ht="14.25" thickBot="1"/>
    <row r="4" spans="1:13" ht="36" customHeight="1">
      <c r="A4" s="138" t="s">
        <v>7</v>
      </c>
      <c r="B4" s="139"/>
      <c r="C4" s="140"/>
      <c r="D4" s="141">
        <f>'4月'!D4:E4</f>
        <v>0</v>
      </c>
      <c r="E4" s="172"/>
      <c r="F4" s="73" t="s">
        <v>2</v>
      </c>
      <c r="G4" s="173">
        <f>'4月'!G4:I4</f>
        <v>0</v>
      </c>
      <c r="H4" s="174"/>
      <c r="I4" s="174"/>
      <c r="J4" s="26" t="s">
        <v>15</v>
      </c>
      <c r="K4" s="3"/>
      <c r="M4"/>
    </row>
    <row r="5" spans="1:13" ht="49.5" customHeight="1">
      <c r="A5" s="145" t="s">
        <v>29</v>
      </c>
      <c r="B5" s="146"/>
      <c r="C5" s="147"/>
      <c r="D5" s="166">
        <f>'4月'!D5:E5</f>
        <v>0</v>
      </c>
      <c r="E5" s="167"/>
      <c r="F5" s="19" t="s">
        <v>8</v>
      </c>
      <c r="G5" s="168">
        <f>'4月'!G5</f>
        <v>0</v>
      </c>
      <c r="H5" s="169"/>
      <c r="I5" s="169"/>
      <c r="J5" s="169"/>
      <c r="K5" s="11"/>
      <c r="M5"/>
    </row>
    <row r="6" spans="1:13" ht="50.25" customHeight="1" thickBot="1">
      <c r="A6" s="150" t="s">
        <v>31</v>
      </c>
      <c r="B6" s="151"/>
      <c r="C6" s="151"/>
      <c r="D6" s="151"/>
      <c r="E6" s="103"/>
      <c r="F6" s="20" t="s">
        <v>8</v>
      </c>
      <c r="G6" s="170">
        <f>'4月'!G6</f>
        <v>0</v>
      </c>
      <c r="H6" s="171"/>
      <c r="I6" s="171"/>
      <c r="J6" s="235"/>
      <c r="K6" s="11"/>
      <c r="M6"/>
    </row>
    <row r="7" spans="1:13" s="2" customFormat="1" ht="15" customHeight="1">
      <c r="A7" s="24"/>
      <c r="B7" s="24"/>
      <c r="C7" s="24"/>
      <c r="D7" s="24"/>
      <c r="E7" s="24"/>
      <c r="F7" s="25"/>
      <c r="G7" s="25"/>
      <c r="H7" s="25"/>
      <c r="I7" s="25"/>
      <c r="J7" s="81"/>
      <c r="K7" s="9"/>
      <c r="M7" s="41"/>
    </row>
    <row r="8" spans="1:13" s="2" customFormat="1" ht="15" customHeight="1" thickBot="1">
      <c r="A8" s="24"/>
      <c r="B8" s="24"/>
      <c r="C8" s="24"/>
      <c r="D8" s="24"/>
      <c r="E8" s="24"/>
      <c r="F8" s="25"/>
      <c r="G8" s="25"/>
      <c r="H8" s="25"/>
      <c r="I8" s="25"/>
      <c r="J8" s="25"/>
      <c r="K8" s="9"/>
      <c r="M8" s="41"/>
    </row>
    <row r="9" spans="1:13" ht="19.5" customHeight="1">
      <c r="A9" s="126" t="s">
        <v>0</v>
      </c>
      <c r="B9" s="128" t="s">
        <v>1</v>
      </c>
      <c r="C9" s="156" t="s">
        <v>14</v>
      </c>
      <c r="D9" s="157"/>
      <c r="E9" s="157"/>
      <c r="F9" s="158"/>
      <c r="G9" s="134" t="s">
        <v>11</v>
      </c>
      <c r="H9" s="143"/>
      <c r="I9" s="134" t="s">
        <v>3</v>
      </c>
      <c r="J9" s="135"/>
      <c r="K9" s="12"/>
    </row>
    <row r="10" spans="1:13" s="1" customFormat="1" ht="27.75" customHeight="1" thickBot="1">
      <c r="A10" s="127"/>
      <c r="B10" s="129"/>
      <c r="C10" s="159"/>
      <c r="D10" s="160"/>
      <c r="E10" s="160"/>
      <c r="F10" s="161"/>
      <c r="G10" s="136"/>
      <c r="H10" s="144"/>
      <c r="I10" s="136"/>
      <c r="J10" s="137"/>
      <c r="K10" s="13"/>
      <c r="M10" s="37"/>
    </row>
    <row r="11" spans="1:13" ht="24" customHeight="1">
      <c r="A11" s="70">
        <f>A2</f>
        <v>45658</v>
      </c>
      <c r="B11" s="72" t="s">
        <v>32</v>
      </c>
      <c r="C11" s="203"/>
      <c r="D11" s="204"/>
      <c r="E11" s="204"/>
      <c r="F11" s="205"/>
      <c r="G11" s="204"/>
      <c r="H11" s="204"/>
      <c r="I11" s="206"/>
      <c r="J11" s="207"/>
      <c r="K11" s="14"/>
      <c r="M11" t="s">
        <v>15</v>
      </c>
    </row>
    <row r="12" spans="1:13" s="80" customFormat="1" ht="24" customHeight="1">
      <c r="A12" s="85">
        <f>A11+1</f>
        <v>45659</v>
      </c>
      <c r="B12" s="86" t="str">
        <f t="shared" ref="B12:B15" si="0">TEXT(A12,"aaa")</f>
        <v>木</v>
      </c>
      <c r="C12" s="187"/>
      <c r="D12" s="188"/>
      <c r="E12" s="188"/>
      <c r="F12" s="189"/>
      <c r="G12" s="197"/>
      <c r="H12" s="197"/>
      <c r="I12" s="185" t="s">
        <v>28</v>
      </c>
      <c r="J12" s="186"/>
      <c r="K12" s="79"/>
      <c r="M12" s="84" t="s">
        <v>16</v>
      </c>
    </row>
    <row r="13" spans="1:13" s="78" customFormat="1" ht="24" customHeight="1">
      <c r="A13" s="85">
        <f>A12+1</f>
        <v>45660</v>
      </c>
      <c r="B13" s="86" t="str">
        <f t="shared" si="0"/>
        <v>金</v>
      </c>
      <c r="C13" s="189"/>
      <c r="D13" s="197"/>
      <c r="E13" s="197"/>
      <c r="F13" s="187"/>
      <c r="G13" s="197"/>
      <c r="H13" s="197"/>
      <c r="I13" s="185" t="s">
        <v>28</v>
      </c>
      <c r="J13" s="186"/>
      <c r="K13" s="77"/>
      <c r="M13" s="84" t="s">
        <v>23</v>
      </c>
    </row>
    <row r="14" spans="1:13" s="78" customFormat="1" ht="24" customHeight="1">
      <c r="A14" s="85">
        <f t="shared" ref="A14:A41" si="1">A13+1</f>
        <v>45661</v>
      </c>
      <c r="B14" s="86" t="str">
        <f t="shared" si="0"/>
        <v>土</v>
      </c>
      <c r="C14" s="187"/>
      <c r="D14" s="188"/>
      <c r="E14" s="188"/>
      <c r="F14" s="188"/>
      <c r="G14" s="197"/>
      <c r="H14" s="197"/>
      <c r="I14" s="185"/>
      <c r="J14" s="186"/>
      <c r="K14" s="77"/>
      <c r="M14" s="84" t="s">
        <v>17</v>
      </c>
    </row>
    <row r="15" spans="1:13" s="78" customFormat="1" ht="24" customHeight="1">
      <c r="A15" s="85">
        <f t="shared" si="1"/>
        <v>45662</v>
      </c>
      <c r="B15" s="86" t="str">
        <f t="shared" si="0"/>
        <v>日</v>
      </c>
      <c r="C15" s="187"/>
      <c r="D15" s="188"/>
      <c r="E15" s="188"/>
      <c r="F15" s="188"/>
      <c r="G15" s="197"/>
      <c r="H15" s="197"/>
      <c r="I15" s="185"/>
      <c r="J15" s="186"/>
      <c r="K15" s="77"/>
      <c r="M15" s="84" t="s">
        <v>18</v>
      </c>
    </row>
    <row r="16" spans="1:13" s="34" customFormat="1" ht="24" customHeight="1">
      <c r="A16" s="68">
        <f t="shared" si="1"/>
        <v>45663</v>
      </c>
      <c r="B16" s="72" t="str">
        <f t="shared" ref="B16:B41" si="2">TEXT(A16,"aaa")</f>
        <v>月</v>
      </c>
      <c r="C16" s="97"/>
      <c r="D16" s="110"/>
      <c r="E16" s="110"/>
      <c r="F16" s="110"/>
      <c r="G16" s="95"/>
      <c r="H16" s="95"/>
      <c r="I16" s="175"/>
      <c r="J16" s="176"/>
      <c r="K16" s="33"/>
      <c r="M16" s="84" t="s">
        <v>19</v>
      </c>
    </row>
    <row r="17" spans="1:13" s="34" customFormat="1" ht="24" customHeight="1">
      <c r="A17" s="68">
        <f t="shared" si="1"/>
        <v>45664</v>
      </c>
      <c r="B17" s="72" t="str">
        <f t="shared" si="2"/>
        <v>火</v>
      </c>
      <c r="C17" s="97"/>
      <c r="D17" s="110"/>
      <c r="E17" s="110"/>
      <c r="F17" s="110"/>
      <c r="G17" s="95"/>
      <c r="H17" s="95"/>
      <c r="I17" s="175"/>
      <c r="J17" s="176"/>
      <c r="K17" s="33"/>
      <c r="M17" s="84" t="s">
        <v>20</v>
      </c>
    </row>
    <row r="18" spans="1:13" s="34" customFormat="1" ht="24" customHeight="1">
      <c r="A18" s="68">
        <f t="shared" si="1"/>
        <v>45665</v>
      </c>
      <c r="B18" s="72" t="str">
        <f t="shared" si="2"/>
        <v>水</v>
      </c>
      <c r="C18" s="97"/>
      <c r="D18" s="110"/>
      <c r="E18" s="110"/>
      <c r="F18" s="110"/>
      <c r="G18" s="95"/>
      <c r="H18" s="95"/>
      <c r="I18" s="97"/>
      <c r="J18" s="98"/>
      <c r="K18" s="33"/>
    </row>
    <row r="19" spans="1:13" s="34" customFormat="1" ht="24" customHeight="1">
      <c r="A19" s="68">
        <f t="shared" si="1"/>
        <v>45666</v>
      </c>
      <c r="B19" s="72" t="str">
        <f t="shared" si="2"/>
        <v>木</v>
      </c>
      <c r="C19" s="193"/>
      <c r="D19" s="208"/>
      <c r="E19" s="208"/>
      <c r="F19" s="191"/>
      <c r="G19" s="208"/>
      <c r="H19" s="208"/>
      <c r="I19" s="208"/>
      <c r="J19" s="209"/>
      <c r="K19" s="33"/>
    </row>
    <row r="20" spans="1:13" s="34" customFormat="1" ht="24" customHeight="1">
      <c r="A20" s="68">
        <f t="shared" si="1"/>
        <v>45667</v>
      </c>
      <c r="B20" s="72" t="str">
        <f t="shared" si="2"/>
        <v>金</v>
      </c>
      <c r="C20" s="97"/>
      <c r="D20" s="110"/>
      <c r="E20" s="110"/>
      <c r="F20" s="110"/>
      <c r="G20" s="95"/>
      <c r="H20" s="95"/>
      <c r="I20" s="95"/>
      <c r="J20" s="96"/>
      <c r="K20" s="33"/>
    </row>
    <row r="21" spans="1:13" s="34" customFormat="1" ht="24" customHeight="1">
      <c r="A21" s="68">
        <f t="shared" si="1"/>
        <v>45668</v>
      </c>
      <c r="B21" s="72" t="str">
        <f t="shared" ref="B21" si="3">TEXT(A21,"aaa")</f>
        <v>土</v>
      </c>
      <c r="C21" s="109"/>
      <c r="D21" s="95"/>
      <c r="E21" s="95"/>
      <c r="F21" s="97"/>
      <c r="G21" s="95"/>
      <c r="H21" s="95"/>
      <c r="I21" s="95"/>
      <c r="J21" s="96"/>
      <c r="K21" s="33"/>
    </row>
    <row r="22" spans="1:13" s="34" customFormat="1" ht="24" customHeight="1">
      <c r="A22" s="68">
        <f t="shared" si="1"/>
        <v>45669</v>
      </c>
      <c r="B22" s="72" t="str">
        <f t="shared" si="2"/>
        <v>日</v>
      </c>
      <c r="C22" s="97"/>
      <c r="D22" s="110"/>
      <c r="E22" s="110"/>
      <c r="F22" s="110"/>
      <c r="G22" s="95"/>
      <c r="H22" s="95"/>
      <c r="I22" s="97"/>
      <c r="J22" s="98"/>
      <c r="K22" s="33"/>
    </row>
    <row r="23" spans="1:13" s="34" customFormat="1" ht="24" customHeight="1">
      <c r="A23" s="68">
        <f t="shared" si="1"/>
        <v>45670</v>
      </c>
      <c r="B23" s="72" t="s">
        <v>32</v>
      </c>
      <c r="C23" s="97"/>
      <c r="D23" s="110"/>
      <c r="E23" s="110"/>
      <c r="F23" s="110"/>
      <c r="G23" s="95"/>
      <c r="H23" s="95"/>
      <c r="I23" s="97"/>
      <c r="J23" s="98"/>
      <c r="K23" s="33"/>
    </row>
    <row r="24" spans="1:13" s="34" customFormat="1" ht="24" customHeight="1">
      <c r="A24" s="68">
        <f t="shared" si="1"/>
        <v>45671</v>
      </c>
      <c r="B24" s="72" t="str">
        <f t="shared" si="2"/>
        <v>火</v>
      </c>
      <c r="C24" s="97"/>
      <c r="D24" s="110"/>
      <c r="E24" s="110"/>
      <c r="F24" s="110"/>
      <c r="G24" s="122"/>
      <c r="H24" s="109"/>
      <c r="I24" s="97"/>
      <c r="J24" s="98"/>
      <c r="K24" s="33"/>
    </row>
    <row r="25" spans="1:13" s="34" customFormat="1" ht="24" customHeight="1">
      <c r="A25" s="68">
        <f t="shared" si="1"/>
        <v>45672</v>
      </c>
      <c r="B25" s="72" t="str">
        <f t="shared" si="2"/>
        <v>水</v>
      </c>
      <c r="C25" s="97"/>
      <c r="D25" s="110"/>
      <c r="E25" s="110"/>
      <c r="F25" s="110"/>
      <c r="G25" s="122"/>
      <c r="H25" s="109"/>
      <c r="I25" s="123"/>
      <c r="J25" s="98"/>
      <c r="K25" s="33"/>
    </row>
    <row r="26" spans="1:13" s="34" customFormat="1" ht="24" customHeight="1">
      <c r="A26" s="68">
        <f t="shared" si="1"/>
        <v>45673</v>
      </c>
      <c r="B26" s="72" t="str">
        <f t="shared" si="2"/>
        <v>木</v>
      </c>
      <c r="C26" s="97"/>
      <c r="D26" s="110"/>
      <c r="E26" s="110"/>
      <c r="F26" s="110"/>
      <c r="G26" s="122"/>
      <c r="H26" s="109"/>
      <c r="I26" s="123"/>
      <c r="J26" s="98"/>
      <c r="K26" s="33"/>
    </row>
    <row r="27" spans="1:13" s="34" customFormat="1" ht="24" customHeight="1">
      <c r="A27" s="68">
        <f t="shared" si="1"/>
        <v>45674</v>
      </c>
      <c r="B27" s="72" t="str">
        <f t="shared" si="2"/>
        <v>金</v>
      </c>
      <c r="C27" s="97"/>
      <c r="D27" s="110"/>
      <c r="E27" s="110"/>
      <c r="F27" s="110"/>
      <c r="G27" s="95"/>
      <c r="H27" s="95"/>
      <c r="I27" s="97"/>
      <c r="J27" s="98"/>
      <c r="K27" s="33"/>
    </row>
    <row r="28" spans="1:13" s="34" customFormat="1" ht="24" customHeight="1">
      <c r="A28" s="68">
        <f t="shared" si="1"/>
        <v>45675</v>
      </c>
      <c r="B28" s="72" t="str">
        <f t="shared" si="2"/>
        <v>土</v>
      </c>
      <c r="C28" s="109"/>
      <c r="D28" s="95"/>
      <c r="E28" s="95"/>
      <c r="F28" s="97"/>
      <c r="G28" s="95"/>
      <c r="H28" s="95"/>
      <c r="I28" s="95"/>
      <c r="J28" s="96"/>
      <c r="K28" s="33"/>
    </row>
    <row r="29" spans="1:13" s="34" customFormat="1" ht="24" customHeight="1">
      <c r="A29" s="68">
        <f t="shared" si="1"/>
        <v>45676</v>
      </c>
      <c r="B29" s="72" t="str">
        <f t="shared" si="2"/>
        <v>日</v>
      </c>
      <c r="C29" s="97"/>
      <c r="D29" s="110"/>
      <c r="E29" s="110"/>
      <c r="F29" s="110"/>
      <c r="G29" s="95"/>
      <c r="H29" s="95"/>
      <c r="I29" s="95"/>
      <c r="J29" s="96"/>
      <c r="K29" s="33"/>
    </row>
    <row r="30" spans="1:13" s="34" customFormat="1" ht="24" customHeight="1">
      <c r="A30" s="68">
        <f t="shared" si="1"/>
        <v>45677</v>
      </c>
      <c r="B30" s="72" t="str">
        <f t="shared" si="2"/>
        <v>月</v>
      </c>
      <c r="C30" s="97"/>
      <c r="D30" s="110"/>
      <c r="E30" s="110"/>
      <c r="F30" s="109"/>
      <c r="G30" s="97"/>
      <c r="H30" s="109"/>
      <c r="I30" s="95"/>
      <c r="J30" s="96"/>
      <c r="K30" s="33"/>
    </row>
    <row r="31" spans="1:13" s="34" customFormat="1" ht="24" customHeight="1">
      <c r="A31" s="68">
        <f t="shared" si="1"/>
        <v>45678</v>
      </c>
      <c r="B31" s="72" t="str">
        <f t="shared" si="2"/>
        <v>火</v>
      </c>
      <c r="C31" s="97"/>
      <c r="D31" s="110"/>
      <c r="E31" s="110"/>
      <c r="F31" s="109"/>
      <c r="G31" s="97"/>
      <c r="H31" s="109"/>
      <c r="I31" s="95"/>
      <c r="J31" s="96"/>
      <c r="K31" s="33"/>
    </row>
    <row r="32" spans="1:13" s="34" customFormat="1" ht="24" customHeight="1">
      <c r="A32" s="68">
        <f t="shared" si="1"/>
        <v>45679</v>
      </c>
      <c r="B32" s="72" t="str">
        <f t="shared" si="2"/>
        <v>水</v>
      </c>
      <c r="C32" s="97"/>
      <c r="D32" s="110"/>
      <c r="E32" s="110"/>
      <c r="F32" s="110"/>
      <c r="G32" s="95"/>
      <c r="H32" s="95"/>
      <c r="I32" s="95"/>
      <c r="J32" s="96"/>
      <c r="K32" s="33"/>
    </row>
    <row r="33" spans="1:13" s="34" customFormat="1" ht="24" customHeight="1">
      <c r="A33" s="68">
        <f t="shared" si="1"/>
        <v>45680</v>
      </c>
      <c r="B33" s="72" t="str">
        <f t="shared" si="2"/>
        <v>木</v>
      </c>
      <c r="C33" s="97"/>
      <c r="D33" s="110"/>
      <c r="E33" s="110"/>
      <c r="F33" s="110"/>
      <c r="G33" s="95"/>
      <c r="H33" s="95"/>
      <c r="I33" s="95"/>
      <c r="J33" s="96"/>
      <c r="K33" s="33"/>
    </row>
    <row r="34" spans="1:13" s="34" customFormat="1" ht="24" customHeight="1">
      <c r="A34" s="68">
        <f t="shared" si="1"/>
        <v>45681</v>
      </c>
      <c r="B34" s="72" t="str">
        <f t="shared" si="2"/>
        <v>金</v>
      </c>
      <c r="C34" s="97"/>
      <c r="D34" s="110"/>
      <c r="E34" s="110"/>
      <c r="F34" s="110"/>
      <c r="G34" s="95"/>
      <c r="H34" s="95"/>
      <c r="I34" s="95"/>
      <c r="J34" s="96"/>
      <c r="K34" s="33"/>
    </row>
    <row r="35" spans="1:13" s="34" customFormat="1" ht="24" customHeight="1">
      <c r="A35" s="68">
        <f t="shared" si="1"/>
        <v>45682</v>
      </c>
      <c r="B35" s="72" t="str">
        <f t="shared" si="2"/>
        <v>土</v>
      </c>
      <c r="C35" s="109"/>
      <c r="D35" s="95"/>
      <c r="E35" s="95"/>
      <c r="F35" s="97"/>
      <c r="G35" s="95"/>
      <c r="H35" s="95"/>
      <c r="I35" s="97"/>
      <c r="J35" s="98"/>
      <c r="K35" s="33"/>
    </row>
    <row r="36" spans="1:13" s="34" customFormat="1" ht="24" customHeight="1">
      <c r="A36" s="68">
        <f t="shared" si="1"/>
        <v>45683</v>
      </c>
      <c r="B36" s="72" t="str">
        <f t="shared" si="2"/>
        <v>日</v>
      </c>
      <c r="C36" s="97"/>
      <c r="D36" s="110"/>
      <c r="E36" s="110"/>
      <c r="F36" s="110"/>
      <c r="G36" s="95"/>
      <c r="H36" s="95"/>
      <c r="I36" s="95"/>
      <c r="J36" s="96"/>
      <c r="K36" s="33"/>
    </row>
    <row r="37" spans="1:13" s="34" customFormat="1" ht="24" customHeight="1">
      <c r="A37" s="68">
        <f t="shared" si="1"/>
        <v>45684</v>
      </c>
      <c r="B37" s="72" t="str">
        <f t="shared" si="2"/>
        <v>月</v>
      </c>
      <c r="C37" s="97"/>
      <c r="D37" s="110"/>
      <c r="E37" s="110"/>
      <c r="F37" s="109"/>
      <c r="G37" s="97"/>
      <c r="H37" s="109"/>
      <c r="I37" s="95"/>
      <c r="J37" s="96"/>
      <c r="K37" s="33"/>
    </row>
    <row r="38" spans="1:13" s="34" customFormat="1" ht="24" customHeight="1">
      <c r="A38" s="68">
        <f t="shared" si="1"/>
        <v>45685</v>
      </c>
      <c r="B38" s="72" t="str">
        <f t="shared" si="2"/>
        <v>火</v>
      </c>
      <c r="C38" s="97"/>
      <c r="D38" s="110"/>
      <c r="E38" s="110"/>
      <c r="F38" s="109"/>
      <c r="G38" s="97"/>
      <c r="H38" s="109"/>
      <c r="I38" s="95"/>
      <c r="J38" s="96"/>
      <c r="K38" s="33"/>
    </row>
    <row r="39" spans="1:13" s="34" customFormat="1" ht="24" customHeight="1">
      <c r="A39" s="68">
        <f t="shared" si="1"/>
        <v>45686</v>
      </c>
      <c r="B39" s="72" t="str">
        <f t="shared" si="2"/>
        <v>水</v>
      </c>
      <c r="C39" s="97"/>
      <c r="D39" s="110"/>
      <c r="E39" s="110"/>
      <c r="F39" s="109"/>
      <c r="G39" s="97"/>
      <c r="H39" s="109"/>
      <c r="I39" s="95"/>
      <c r="J39" s="96"/>
      <c r="K39" s="33"/>
    </row>
    <row r="40" spans="1:13" s="34" customFormat="1" ht="24" customHeight="1">
      <c r="A40" s="68">
        <f t="shared" si="1"/>
        <v>45687</v>
      </c>
      <c r="B40" s="72" t="str">
        <f t="shared" si="2"/>
        <v>木</v>
      </c>
      <c r="C40" s="109"/>
      <c r="D40" s="95"/>
      <c r="E40" s="95"/>
      <c r="F40" s="97"/>
      <c r="G40" s="95"/>
      <c r="H40" s="95"/>
      <c r="I40" s="95"/>
      <c r="J40" s="96"/>
      <c r="K40" s="33"/>
    </row>
    <row r="41" spans="1:13" ht="24" customHeight="1" thickBot="1">
      <c r="A41" s="69">
        <f t="shared" si="1"/>
        <v>45688</v>
      </c>
      <c r="B41" s="35" t="str">
        <f t="shared" si="2"/>
        <v>金</v>
      </c>
      <c r="C41" s="106"/>
      <c r="D41" s="104"/>
      <c r="E41" s="104"/>
      <c r="F41" s="107"/>
      <c r="G41" s="104"/>
      <c r="H41" s="104"/>
      <c r="I41" s="104"/>
      <c r="J41" s="105"/>
      <c r="K41" s="14"/>
    </row>
    <row r="42" spans="1:13" ht="15" customHeight="1">
      <c r="B42" s="4"/>
      <c r="C42" s="4"/>
      <c r="D42" s="4"/>
      <c r="E42" s="4"/>
      <c r="F42" s="4"/>
      <c r="G42" s="4"/>
      <c r="H42" s="4"/>
      <c r="I42" s="4"/>
      <c r="J42" s="4"/>
      <c r="K42" s="4"/>
    </row>
    <row r="43" spans="1:13" ht="1.5" customHeight="1" thickBot="1">
      <c r="A43" s="5"/>
      <c r="B43" s="4"/>
      <c r="C43" s="4"/>
      <c r="D43" s="4"/>
      <c r="E43" s="4"/>
      <c r="F43" s="4"/>
      <c r="G43" s="4"/>
      <c r="H43" s="4"/>
      <c r="I43" s="4"/>
      <c r="J43" s="4"/>
      <c r="K43" s="4"/>
    </row>
    <row r="44" spans="1:13" ht="14.25" hidden="1" thickBot="1">
      <c r="A44" s="5"/>
      <c r="B44" s="6"/>
      <c r="C44" s="6"/>
      <c r="D44" s="6"/>
      <c r="E44" s="6"/>
      <c r="F44" s="6"/>
      <c r="G44" s="6"/>
      <c r="H44" s="6"/>
      <c r="I44" s="6"/>
      <c r="J44" s="6"/>
      <c r="K44" s="6"/>
    </row>
    <row r="45" spans="1:13" s="2" customFormat="1" ht="24.75" customHeight="1" thickBot="1">
      <c r="A45" s="99" t="s">
        <v>4</v>
      </c>
      <c r="B45" s="99"/>
      <c r="C45" s="99"/>
      <c r="D45" s="100" t="s">
        <v>6</v>
      </c>
      <c r="E45" s="28" t="s">
        <v>9</v>
      </c>
      <c r="F45" s="55" t="s">
        <v>5</v>
      </c>
      <c r="G45" s="108"/>
      <c r="H45" s="99"/>
      <c r="I45" s="31"/>
      <c r="J45" s="67" t="s">
        <v>21</v>
      </c>
      <c r="K45" s="9"/>
      <c r="M45" s="41"/>
    </row>
    <row r="46" spans="1:13" s="2" customFormat="1" ht="24.75" customHeight="1">
      <c r="A46" s="99"/>
      <c r="B46" s="99"/>
      <c r="C46" s="99"/>
      <c r="D46" s="101"/>
      <c r="E46" s="29" t="s">
        <v>12</v>
      </c>
      <c r="F46" s="56" t="s">
        <v>5</v>
      </c>
      <c r="G46" s="108"/>
      <c r="H46" s="99"/>
      <c r="I46" s="31"/>
      <c r="J46" s="92"/>
      <c r="K46" s="9"/>
      <c r="M46" s="41"/>
    </row>
    <row r="47" spans="1:13" s="2" customFormat="1" ht="24.75" customHeight="1" thickBot="1">
      <c r="A47" s="99" t="s">
        <v>4</v>
      </c>
      <c r="B47" s="99"/>
      <c r="C47" s="99"/>
      <c r="D47" s="102" t="s">
        <v>10</v>
      </c>
      <c r="E47" s="103"/>
      <c r="F47" s="57" t="s">
        <v>5</v>
      </c>
      <c r="G47" s="32"/>
      <c r="H47" s="99"/>
      <c r="I47" s="99"/>
      <c r="J47" s="93"/>
      <c r="K47" s="9"/>
      <c r="M47" s="41"/>
    </row>
    <row r="48" spans="1:13" s="2" customFormat="1" ht="9.75" customHeight="1" thickBot="1">
      <c r="A48" s="31"/>
      <c r="B48" s="31"/>
      <c r="C48" s="31"/>
      <c r="D48" s="31"/>
      <c r="E48" s="31"/>
      <c r="F48" s="32"/>
      <c r="G48" s="32"/>
      <c r="H48" s="31"/>
      <c r="I48" s="31"/>
      <c r="J48" s="93"/>
      <c r="K48" s="9"/>
      <c r="M48" s="41"/>
    </row>
    <row r="49" spans="1:13" ht="24.75" customHeight="1" thickTop="1">
      <c r="A49" s="111" t="s">
        <v>24</v>
      </c>
      <c r="B49" s="112"/>
      <c r="C49" s="113"/>
      <c r="D49" s="117" t="s">
        <v>26</v>
      </c>
      <c r="E49" s="118"/>
      <c r="F49" s="119"/>
      <c r="G49" s="87">
        <v>45663</v>
      </c>
      <c r="H49" s="61"/>
      <c r="I49" s="61"/>
      <c r="J49" s="93"/>
      <c r="K49" s="10"/>
    </row>
    <row r="50" spans="1:13" ht="24.75" customHeight="1" thickBot="1">
      <c r="A50" s="114"/>
      <c r="B50" s="115"/>
      <c r="C50" s="116"/>
      <c r="D50" s="120" t="s">
        <v>25</v>
      </c>
      <c r="E50" s="115"/>
      <c r="F50" s="121"/>
      <c r="G50" s="88">
        <v>45665</v>
      </c>
      <c r="H50" s="27"/>
      <c r="I50" s="27"/>
      <c r="J50" s="94"/>
      <c r="K50" s="10"/>
    </row>
    <row r="51" spans="1:13" ht="5.25" customHeight="1" thickTop="1">
      <c r="A51" s="27"/>
      <c r="B51" s="27"/>
      <c r="C51" s="27"/>
      <c r="D51" s="27"/>
      <c r="E51" s="27"/>
      <c r="F51" s="27"/>
      <c r="G51" s="27"/>
      <c r="H51" s="27"/>
      <c r="I51" s="27"/>
      <c r="J51" s="21"/>
      <c r="K51" s="10"/>
    </row>
    <row r="52" spans="1:13" s="7" customFormat="1" ht="29.25" customHeight="1">
      <c r="A52" s="124" t="s">
        <v>27</v>
      </c>
      <c r="B52" s="125"/>
      <c r="C52" s="125"/>
      <c r="D52" s="125"/>
      <c r="E52" s="125"/>
      <c r="F52" s="125"/>
      <c r="G52" s="125"/>
      <c r="H52" s="125"/>
      <c r="I52" s="125"/>
      <c r="J52" s="125"/>
      <c r="K52" s="30"/>
      <c r="M52" s="54"/>
    </row>
    <row r="53" spans="1:13" s="7" customFormat="1" ht="22.5" customHeight="1">
      <c r="A53" s="125"/>
      <c r="B53" s="125"/>
      <c r="C53" s="125"/>
      <c r="D53" s="125"/>
      <c r="E53" s="125"/>
      <c r="F53" s="125"/>
      <c r="G53" s="125"/>
      <c r="H53" s="125"/>
      <c r="I53" s="125"/>
      <c r="J53" s="125"/>
      <c r="K53" s="30"/>
      <c r="M53" s="54"/>
    </row>
    <row r="54" spans="1:13" s="7" customFormat="1" ht="22.5" customHeight="1">
      <c r="A54" s="125"/>
      <c r="B54" s="125"/>
      <c r="C54" s="125"/>
      <c r="D54" s="125"/>
      <c r="E54" s="125"/>
      <c r="F54" s="125"/>
      <c r="G54" s="125"/>
      <c r="H54" s="125"/>
      <c r="I54" s="125"/>
      <c r="J54" s="125"/>
      <c r="K54" s="30"/>
      <c r="M54" s="54"/>
    </row>
    <row r="55" spans="1:13" s="7" customFormat="1" ht="22.5" customHeight="1">
      <c r="A55" s="125"/>
      <c r="B55" s="125"/>
      <c r="C55" s="125"/>
      <c r="D55" s="125"/>
      <c r="E55" s="125"/>
      <c r="F55" s="125"/>
      <c r="G55" s="125"/>
      <c r="H55" s="125"/>
      <c r="I55" s="125"/>
      <c r="J55" s="125"/>
      <c r="K55" s="30"/>
      <c r="M55" s="54"/>
    </row>
    <row r="56" spans="1:13" s="7" customFormat="1" ht="22.5" customHeight="1">
      <c r="A56" s="125"/>
      <c r="B56" s="125"/>
      <c r="C56" s="125"/>
      <c r="D56" s="125"/>
      <c r="E56" s="125"/>
      <c r="F56" s="125"/>
      <c r="G56" s="125"/>
      <c r="H56" s="125"/>
      <c r="I56" s="125"/>
      <c r="J56" s="125"/>
      <c r="K56" s="30"/>
      <c r="M56" s="54"/>
    </row>
    <row r="57" spans="1:13" s="7" customFormat="1" ht="22.5" customHeight="1">
      <c r="A57" s="125"/>
      <c r="B57" s="125"/>
      <c r="C57" s="125"/>
      <c r="D57" s="125"/>
      <c r="E57" s="125"/>
      <c r="F57" s="125"/>
      <c r="G57" s="125"/>
      <c r="H57" s="125"/>
      <c r="I57" s="125"/>
      <c r="J57" s="125"/>
      <c r="K57" s="30"/>
      <c r="M57" s="54"/>
    </row>
    <row r="58" spans="1:13" s="7" customFormat="1" ht="22.5" customHeight="1">
      <c r="A58" s="125"/>
      <c r="B58" s="125"/>
      <c r="C58" s="125"/>
      <c r="D58" s="125"/>
      <c r="E58" s="125"/>
      <c r="F58" s="125"/>
      <c r="G58" s="125"/>
      <c r="H58" s="125"/>
      <c r="I58" s="125"/>
      <c r="J58" s="125"/>
      <c r="K58" s="30"/>
      <c r="M58" s="54"/>
    </row>
    <row r="59" spans="1:13" s="7" customFormat="1" ht="75" customHeight="1">
      <c r="A59" s="125"/>
      <c r="B59" s="125"/>
      <c r="C59" s="125"/>
      <c r="D59" s="125"/>
      <c r="E59" s="125"/>
      <c r="F59" s="125"/>
      <c r="G59" s="125"/>
      <c r="H59" s="125"/>
      <c r="I59" s="125"/>
      <c r="J59" s="125"/>
      <c r="K59" s="30"/>
      <c r="M59" s="54"/>
    </row>
  </sheetData>
  <mergeCells count="121">
    <mergeCell ref="A52:J59"/>
    <mergeCell ref="A45:C46"/>
    <mergeCell ref="D45:D46"/>
    <mergeCell ref="G45:G46"/>
    <mergeCell ref="H45:H46"/>
    <mergeCell ref="A47:C47"/>
    <mergeCell ref="D47:E47"/>
    <mergeCell ref="H47:I47"/>
    <mergeCell ref="A49:C50"/>
    <mergeCell ref="D49:F49"/>
    <mergeCell ref="D50:F50"/>
    <mergeCell ref="J46:J50"/>
    <mergeCell ref="C40:F40"/>
    <mergeCell ref="G40:H40"/>
    <mergeCell ref="I40:J40"/>
    <mergeCell ref="C41:F41"/>
    <mergeCell ref="G41:H41"/>
    <mergeCell ref="I41:J41"/>
    <mergeCell ref="C38:F38"/>
    <mergeCell ref="G38:H38"/>
    <mergeCell ref="I38:J38"/>
    <mergeCell ref="C39:F39"/>
    <mergeCell ref="G39:H39"/>
    <mergeCell ref="I39:J39"/>
    <mergeCell ref="C36:F36"/>
    <mergeCell ref="G36:H36"/>
    <mergeCell ref="I36:J36"/>
    <mergeCell ref="C37:F37"/>
    <mergeCell ref="G37:H37"/>
    <mergeCell ref="I37:J37"/>
    <mergeCell ref="C34:F34"/>
    <mergeCell ref="G34:H34"/>
    <mergeCell ref="I34:J34"/>
    <mergeCell ref="C35:F35"/>
    <mergeCell ref="G35:H35"/>
    <mergeCell ref="I35:J35"/>
    <mergeCell ref="C32:F32"/>
    <mergeCell ref="G32:H32"/>
    <mergeCell ref="I32:J32"/>
    <mergeCell ref="C33:F33"/>
    <mergeCell ref="G33:H33"/>
    <mergeCell ref="I33:J33"/>
    <mergeCell ref="C30:F30"/>
    <mergeCell ref="G30:H30"/>
    <mergeCell ref="I30:J30"/>
    <mergeCell ref="C31:F31"/>
    <mergeCell ref="G31:H31"/>
    <mergeCell ref="I31:J31"/>
    <mergeCell ref="C28:F28"/>
    <mergeCell ref="G28:H28"/>
    <mergeCell ref="I28:J28"/>
    <mergeCell ref="C29:F29"/>
    <mergeCell ref="G29:H29"/>
    <mergeCell ref="I29:J29"/>
    <mergeCell ref="C26:F26"/>
    <mergeCell ref="G26:H26"/>
    <mergeCell ref="I26:J26"/>
    <mergeCell ref="C27:F27"/>
    <mergeCell ref="G27:H27"/>
    <mergeCell ref="I27:J27"/>
    <mergeCell ref="C24:F24"/>
    <mergeCell ref="G24:H24"/>
    <mergeCell ref="I24:J24"/>
    <mergeCell ref="C25:F25"/>
    <mergeCell ref="G25:H25"/>
    <mergeCell ref="I25:J25"/>
    <mergeCell ref="C22:F22"/>
    <mergeCell ref="G22:H22"/>
    <mergeCell ref="I22:J22"/>
    <mergeCell ref="C23:F23"/>
    <mergeCell ref="G23:H23"/>
    <mergeCell ref="I23:J23"/>
    <mergeCell ref="C20:F20"/>
    <mergeCell ref="G20:H20"/>
    <mergeCell ref="I20:J20"/>
    <mergeCell ref="C21:F21"/>
    <mergeCell ref="G21:H21"/>
    <mergeCell ref="I21:J21"/>
    <mergeCell ref="C18:F18"/>
    <mergeCell ref="G18:H18"/>
    <mergeCell ref="I18:J18"/>
    <mergeCell ref="C19:F19"/>
    <mergeCell ref="G19:H19"/>
    <mergeCell ref="I19:J19"/>
    <mergeCell ref="C16:F16"/>
    <mergeCell ref="G16:H16"/>
    <mergeCell ref="I16:J16"/>
    <mergeCell ref="C17:F17"/>
    <mergeCell ref="G17:H17"/>
    <mergeCell ref="I17:J17"/>
    <mergeCell ref="C14:F14"/>
    <mergeCell ref="G14:H14"/>
    <mergeCell ref="I14:J14"/>
    <mergeCell ref="C15:F15"/>
    <mergeCell ref="G15:H15"/>
    <mergeCell ref="I15:J15"/>
    <mergeCell ref="C12:F12"/>
    <mergeCell ref="G12:H12"/>
    <mergeCell ref="I12:J12"/>
    <mergeCell ref="C13:F13"/>
    <mergeCell ref="G13:H13"/>
    <mergeCell ref="I13:J13"/>
    <mergeCell ref="A9:A10"/>
    <mergeCell ref="B9:B10"/>
    <mergeCell ref="C9:F10"/>
    <mergeCell ref="G9:H10"/>
    <mergeCell ref="I9:J10"/>
    <mergeCell ref="C11:F11"/>
    <mergeCell ref="G11:H11"/>
    <mergeCell ref="I11:J11"/>
    <mergeCell ref="A5:C5"/>
    <mergeCell ref="D5:E5"/>
    <mergeCell ref="A6:E6"/>
    <mergeCell ref="A1:E1"/>
    <mergeCell ref="I1:J1"/>
    <mergeCell ref="A2:J2"/>
    <mergeCell ref="A4:C4"/>
    <mergeCell ref="D4:E4"/>
    <mergeCell ref="G4:I4"/>
    <mergeCell ref="G5:J5"/>
    <mergeCell ref="G6:J6"/>
  </mergeCells>
  <phoneticPr fontId="2"/>
  <conditionalFormatting sqref="D4:E4">
    <cfRule type="expression" dxfId="82" priority="17">
      <formula>$D$4&lt;&gt;""</formula>
    </cfRule>
  </conditionalFormatting>
  <conditionalFormatting sqref="G4:I4">
    <cfRule type="expression" dxfId="81" priority="16">
      <formula>$G$4&lt;&gt;""</formula>
    </cfRule>
  </conditionalFormatting>
  <conditionalFormatting sqref="D5:E5">
    <cfRule type="expression" dxfId="80" priority="15">
      <formula>$D$5&lt;&gt;""</formula>
    </cfRule>
  </conditionalFormatting>
  <conditionalFormatting sqref="A11:J41">
    <cfRule type="expression" dxfId="77" priority="18">
      <formula>$B11="祝"</formula>
    </cfRule>
    <cfRule type="expression" dxfId="76" priority="19">
      <formula>$B11="土"</formula>
    </cfRule>
    <cfRule type="expression" dxfId="75" priority="20">
      <formula>$B11="日"</formula>
    </cfRule>
  </conditionalFormatting>
  <conditionalFormatting sqref="G5">
    <cfRule type="expression" dxfId="12" priority="2">
      <formula>$G$5&lt;&gt;""</formula>
    </cfRule>
  </conditionalFormatting>
  <conditionalFormatting sqref="G6">
    <cfRule type="expression" dxfId="2" priority="1">
      <formula>$G$6&lt;&gt;""</formula>
    </cfRule>
  </conditionalFormatting>
  <printOptions horizontalCentered="1" verticalCentered="1"/>
  <pageMargins left="0.39370078740157483" right="0.39370078740157483" top="0.39370078740157483" bottom="0.39370078740157483" header="0.31496062992125984" footer="0.31496062992125984"/>
  <pageSetup paperSize="9" scale="60" orientation="portrait" r:id="rId1"/>
  <headerFooter alignWithMargins="0"/>
  <drawing r:id="rId2"/>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M59"/>
  <sheetViews>
    <sheetView view="pageBreakPreview" zoomScaleNormal="100" zoomScaleSheetLayoutView="100" workbookViewId="0">
      <selection activeCell="J7" sqref="J7"/>
    </sheetView>
  </sheetViews>
  <sheetFormatPr defaultColWidth="9" defaultRowHeight="13.5"/>
  <cols>
    <col min="1" max="1" width="5.75" style="37" customWidth="1"/>
    <col min="2" max="2" width="6.375" style="34" customWidth="1"/>
    <col min="3" max="3" width="5.875" style="34" customWidth="1"/>
    <col min="4" max="4" width="15.625" style="34" customWidth="1"/>
    <col min="5" max="5" width="17.75" style="34" customWidth="1"/>
    <col min="6" max="6" width="15.625" style="34" customWidth="1"/>
    <col min="7" max="8" width="22.625" style="34" customWidth="1"/>
    <col min="9" max="9" width="18.5" style="34" customWidth="1"/>
    <col min="10" max="10" width="15.125" style="34" customWidth="1"/>
    <col min="11" max="11" width="3.375" style="34" customWidth="1"/>
    <col min="12" max="16384" width="9" style="34"/>
  </cols>
  <sheetData>
    <row r="1" spans="1:13" ht="18" customHeight="1">
      <c r="A1" s="163" t="s">
        <v>22</v>
      </c>
      <c r="B1" s="164"/>
      <c r="C1" s="164"/>
      <c r="D1" s="164"/>
      <c r="E1" s="164"/>
      <c r="I1" s="210" t="s">
        <v>13</v>
      </c>
      <c r="J1" s="210"/>
    </row>
    <row r="2" spans="1:13" ht="20.100000000000001" customHeight="1">
      <c r="A2" s="162">
        <f>EDATE('4月'!$A$2,10)</f>
        <v>45689</v>
      </c>
      <c r="B2" s="162"/>
      <c r="C2" s="162"/>
      <c r="D2" s="162"/>
      <c r="E2" s="162"/>
      <c r="F2" s="162"/>
      <c r="G2" s="162"/>
      <c r="H2" s="162"/>
      <c r="I2" s="162"/>
      <c r="J2" s="162"/>
      <c r="K2" s="36"/>
    </row>
    <row r="3" spans="1:13" ht="14.25" thickBot="1">
      <c r="A3" s="1"/>
    </row>
    <row r="4" spans="1:13" customFormat="1" ht="36" customHeight="1">
      <c r="A4" s="138" t="s">
        <v>7</v>
      </c>
      <c r="B4" s="139"/>
      <c r="C4" s="140"/>
      <c r="D4" s="141">
        <f>'4月'!D4:E4</f>
        <v>0</v>
      </c>
      <c r="E4" s="172"/>
      <c r="F4" s="73" t="s">
        <v>2</v>
      </c>
      <c r="G4" s="173">
        <f>'4月'!G4:I4</f>
        <v>0</v>
      </c>
      <c r="H4" s="174"/>
      <c r="I4" s="174"/>
      <c r="J4" s="26" t="s">
        <v>15</v>
      </c>
      <c r="K4" s="3"/>
    </row>
    <row r="5" spans="1:13" customFormat="1" ht="49.5" customHeight="1">
      <c r="A5" s="145" t="s">
        <v>29</v>
      </c>
      <c r="B5" s="146"/>
      <c r="C5" s="147"/>
      <c r="D5" s="166">
        <f>'4月'!D5:E5</f>
        <v>0</v>
      </c>
      <c r="E5" s="167"/>
      <c r="F5" s="19" t="s">
        <v>8</v>
      </c>
      <c r="G5" s="168">
        <f>'4月'!G5</f>
        <v>0</v>
      </c>
      <c r="H5" s="169"/>
      <c r="I5" s="169"/>
      <c r="J5" s="169"/>
      <c r="K5" s="11"/>
    </row>
    <row r="6" spans="1:13" customFormat="1" ht="50.25" customHeight="1" thickBot="1">
      <c r="A6" s="150" t="s">
        <v>31</v>
      </c>
      <c r="B6" s="151"/>
      <c r="C6" s="151"/>
      <c r="D6" s="151"/>
      <c r="E6" s="103"/>
      <c r="F6" s="20" t="s">
        <v>8</v>
      </c>
      <c r="G6" s="170">
        <f>'4月'!G6</f>
        <v>0</v>
      </c>
      <c r="H6" s="171"/>
      <c r="I6" s="171"/>
      <c r="J6" s="235"/>
      <c r="K6" s="11"/>
    </row>
    <row r="7" spans="1:13" s="2" customFormat="1" ht="15" customHeight="1">
      <c r="A7" s="24"/>
      <c r="B7" s="24"/>
      <c r="C7" s="24"/>
      <c r="D7" s="24"/>
      <c r="E7" s="24"/>
      <c r="F7" s="25"/>
      <c r="G7" s="25"/>
      <c r="H7" s="25"/>
      <c r="I7" s="25"/>
      <c r="J7" s="81"/>
      <c r="K7" s="9"/>
      <c r="M7" s="41"/>
    </row>
    <row r="8" spans="1:13" s="41" customFormat="1" ht="15" customHeight="1" thickBot="1">
      <c r="A8" s="38"/>
      <c r="B8" s="38"/>
      <c r="C8" s="38"/>
      <c r="D8" s="38"/>
      <c r="E8" s="38"/>
      <c r="F8" s="39"/>
      <c r="G8" s="39"/>
      <c r="H8" s="39"/>
      <c r="I8" s="39"/>
      <c r="J8" s="39"/>
      <c r="K8" s="40"/>
    </row>
    <row r="9" spans="1:13" ht="19.5" customHeight="1">
      <c r="A9" s="211" t="s">
        <v>0</v>
      </c>
      <c r="B9" s="213" t="s">
        <v>1</v>
      </c>
      <c r="C9" s="215" t="s">
        <v>14</v>
      </c>
      <c r="D9" s="216"/>
      <c r="E9" s="216"/>
      <c r="F9" s="217"/>
      <c r="G9" s="221" t="s">
        <v>11</v>
      </c>
      <c r="H9" s="222"/>
      <c r="I9" s="221" t="s">
        <v>3</v>
      </c>
      <c r="J9" s="225"/>
      <c r="K9" s="42"/>
    </row>
    <row r="10" spans="1:13" s="37" customFormat="1" ht="27.75" customHeight="1" thickBot="1">
      <c r="A10" s="212"/>
      <c r="B10" s="214"/>
      <c r="C10" s="218"/>
      <c r="D10" s="219"/>
      <c r="E10" s="219"/>
      <c r="F10" s="220"/>
      <c r="G10" s="223"/>
      <c r="H10" s="224"/>
      <c r="I10" s="223"/>
      <c r="J10" s="226"/>
      <c r="K10" s="43"/>
    </row>
    <row r="11" spans="1:13" ht="24" customHeight="1">
      <c r="A11" s="70">
        <f>A2</f>
        <v>45689</v>
      </c>
      <c r="B11" s="71" t="str">
        <f>TEXT(A11,"aaa")</f>
        <v>土</v>
      </c>
      <c r="C11" s="152"/>
      <c r="D11" s="130"/>
      <c r="E11" s="130"/>
      <c r="F11" s="153"/>
      <c r="G11" s="130"/>
      <c r="H11" s="130"/>
      <c r="I11" s="130"/>
      <c r="J11" s="131"/>
      <c r="K11" s="33"/>
      <c r="M11" t="s">
        <v>15</v>
      </c>
    </row>
    <row r="12" spans="1:13" ht="24" customHeight="1">
      <c r="A12" s="68">
        <f>A11+1</f>
        <v>45690</v>
      </c>
      <c r="B12" s="72" t="str">
        <f>TEXT(A12,"aaa")</f>
        <v>日</v>
      </c>
      <c r="C12" s="97"/>
      <c r="D12" s="110"/>
      <c r="E12" s="110"/>
      <c r="F12" s="109"/>
      <c r="G12" s="95"/>
      <c r="H12" s="95"/>
      <c r="I12" s="132"/>
      <c r="J12" s="133"/>
      <c r="K12" s="33"/>
      <c r="M12" t="s">
        <v>16</v>
      </c>
    </row>
    <row r="13" spans="1:13" ht="24" customHeight="1">
      <c r="A13" s="68">
        <f>A12+1</f>
        <v>45691</v>
      </c>
      <c r="B13" s="72" t="str">
        <f t="shared" ref="B13:B39" si="0">TEXT(A13,"aaa")</f>
        <v>月</v>
      </c>
      <c r="C13" s="109"/>
      <c r="D13" s="95"/>
      <c r="E13" s="95"/>
      <c r="F13" s="97"/>
      <c r="G13" s="95"/>
      <c r="H13" s="95"/>
      <c r="I13" s="95"/>
      <c r="J13" s="96"/>
      <c r="K13" s="33"/>
      <c r="M13" s="34" t="s">
        <v>23</v>
      </c>
    </row>
    <row r="14" spans="1:13" ht="24" customHeight="1">
      <c r="A14" s="68">
        <f t="shared" ref="A14:A38" si="1">A13+1</f>
        <v>45692</v>
      </c>
      <c r="B14" s="72" t="str">
        <f t="shared" si="0"/>
        <v>火</v>
      </c>
      <c r="C14" s="97"/>
      <c r="D14" s="110"/>
      <c r="E14" s="110"/>
      <c r="F14" s="110"/>
      <c r="G14" s="95"/>
      <c r="H14" s="95"/>
      <c r="I14" s="95"/>
      <c r="J14" s="96"/>
      <c r="K14" s="33"/>
      <c r="M14" s="34" t="s">
        <v>17</v>
      </c>
    </row>
    <row r="15" spans="1:13" ht="24" customHeight="1">
      <c r="A15" s="68">
        <f t="shared" si="1"/>
        <v>45693</v>
      </c>
      <c r="B15" s="72" t="str">
        <f t="shared" si="0"/>
        <v>水</v>
      </c>
      <c r="C15" s="97"/>
      <c r="D15" s="110"/>
      <c r="E15" s="110"/>
      <c r="F15" s="110"/>
      <c r="G15" s="95"/>
      <c r="H15" s="95"/>
      <c r="I15" s="95"/>
      <c r="J15" s="96"/>
      <c r="K15" s="33"/>
      <c r="M15" s="34" t="s">
        <v>18</v>
      </c>
    </row>
    <row r="16" spans="1:13" ht="24" customHeight="1">
      <c r="A16" s="68">
        <f t="shared" si="1"/>
        <v>45694</v>
      </c>
      <c r="B16" s="72" t="str">
        <f t="shared" si="0"/>
        <v>木</v>
      </c>
      <c r="C16" s="97"/>
      <c r="D16" s="110"/>
      <c r="E16" s="110"/>
      <c r="F16" s="110"/>
      <c r="G16" s="95"/>
      <c r="H16" s="95"/>
      <c r="I16" s="95"/>
      <c r="J16" s="96"/>
      <c r="K16" s="33"/>
      <c r="M16" s="34" t="s">
        <v>19</v>
      </c>
    </row>
    <row r="17" spans="1:13" ht="24" customHeight="1">
      <c r="A17" s="68">
        <f t="shared" si="1"/>
        <v>45695</v>
      </c>
      <c r="B17" s="72" t="str">
        <f t="shared" si="0"/>
        <v>金</v>
      </c>
      <c r="C17" s="97"/>
      <c r="D17" s="110"/>
      <c r="E17" s="110"/>
      <c r="F17" s="110"/>
      <c r="G17" s="95"/>
      <c r="H17" s="95"/>
      <c r="I17" s="95"/>
      <c r="J17" s="96"/>
      <c r="K17" s="33"/>
      <c r="M17" s="34" t="s">
        <v>20</v>
      </c>
    </row>
    <row r="18" spans="1:13" ht="24" customHeight="1">
      <c r="A18" s="68">
        <f t="shared" si="1"/>
        <v>45696</v>
      </c>
      <c r="B18" s="72" t="str">
        <f t="shared" si="0"/>
        <v>土</v>
      </c>
      <c r="C18" s="97"/>
      <c r="D18" s="110"/>
      <c r="E18" s="110"/>
      <c r="F18" s="110"/>
      <c r="G18" s="95"/>
      <c r="H18" s="95"/>
      <c r="I18" s="97"/>
      <c r="J18" s="98"/>
      <c r="K18" s="33"/>
    </row>
    <row r="19" spans="1:13" ht="24" customHeight="1">
      <c r="A19" s="68">
        <f t="shared" si="1"/>
        <v>45697</v>
      </c>
      <c r="B19" s="72" t="str">
        <f t="shared" si="0"/>
        <v>日</v>
      </c>
      <c r="C19" s="109"/>
      <c r="D19" s="95"/>
      <c r="E19" s="95"/>
      <c r="F19" s="97"/>
      <c r="G19" s="95"/>
      <c r="H19" s="95"/>
      <c r="I19" s="95"/>
      <c r="J19" s="96"/>
      <c r="K19" s="33"/>
    </row>
    <row r="20" spans="1:13" ht="24" customHeight="1">
      <c r="A20" s="68">
        <f t="shared" si="1"/>
        <v>45698</v>
      </c>
      <c r="B20" s="72" t="str">
        <f t="shared" si="0"/>
        <v>月</v>
      </c>
      <c r="C20" s="97"/>
      <c r="D20" s="110"/>
      <c r="E20" s="110"/>
      <c r="F20" s="110"/>
      <c r="G20" s="95"/>
      <c r="H20" s="95"/>
      <c r="I20" s="95"/>
      <c r="J20" s="96"/>
      <c r="K20" s="33"/>
    </row>
    <row r="21" spans="1:13" ht="24" customHeight="1">
      <c r="A21" s="68">
        <f t="shared" si="1"/>
        <v>45699</v>
      </c>
      <c r="B21" s="72" t="s">
        <v>32</v>
      </c>
      <c r="C21" s="109"/>
      <c r="D21" s="95"/>
      <c r="E21" s="95"/>
      <c r="F21" s="97"/>
      <c r="G21" s="95"/>
      <c r="H21" s="95"/>
      <c r="I21" s="95"/>
      <c r="J21" s="96"/>
      <c r="K21" s="33"/>
    </row>
    <row r="22" spans="1:13" ht="24" customHeight="1">
      <c r="A22" s="68">
        <f t="shared" si="1"/>
        <v>45700</v>
      </c>
      <c r="B22" s="72" t="str">
        <f t="shared" si="0"/>
        <v>水</v>
      </c>
      <c r="C22" s="97"/>
      <c r="D22" s="110"/>
      <c r="E22" s="110"/>
      <c r="F22" s="110"/>
      <c r="G22" s="95"/>
      <c r="H22" s="95"/>
      <c r="I22" s="97"/>
      <c r="J22" s="98"/>
      <c r="K22" s="33"/>
    </row>
    <row r="23" spans="1:13" ht="24" customHeight="1">
      <c r="A23" s="68">
        <f t="shared" si="1"/>
        <v>45701</v>
      </c>
      <c r="B23" s="72" t="str">
        <f t="shared" si="0"/>
        <v>木</v>
      </c>
      <c r="C23" s="97"/>
      <c r="D23" s="110"/>
      <c r="E23" s="110"/>
      <c r="F23" s="109"/>
      <c r="G23" s="97"/>
      <c r="H23" s="109"/>
      <c r="I23" s="95"/>
      <c r="J23" s="96"/>
      <c r="K23" s="33"/>
    </row>
    <row r="24" spans="1:13" ht="24" customHeight="1">
      <c r="A24" s="68">
        <f t="shared" si="1"/>
        <v>45702</v>
      </c>
      <c r="B24" s="72" t="str">
        <f t="shared" si="0"/>
        <v>金</v>
      </c>
      <c r="C24" s="97"/>
      <c r="D24" s="110"/>
      <c r="E24" s="110"/>
      <c r="F24" s="110"/>
      <c r="G24" s="122"/>
      <c r="H24" s="109"/>
      <c r="I24" s="97"/>
      <c r="J24" s="98"/>
      <c r="K24" s="33"/>
    </row>
    <row r="25" spans="1:13" ht="24" customHeight="1">
      <c r="A25" s="68">
        <f t="shared" si="1"/>
        <v>45703</v>
      </c>
      <c r="B25" s="72" t="str">
        <f t="shared" si="0"/>
        <v>土</v>
      </c>
      <c r="C25" s="97"/>
      <c r="D25" s="110"/>
      <c r="E25" s="110"/>
      <c r="F25" s="110"/>
      <c r="G25" s="122"/>
      <c r="H25" s="109"/>
      <c r="I25" s="123"/>
      <c r="J25" s="98"/>
      <c r="K25" s="33"/>
    </row>
    <row r="26" spans="1:13" ht="24" customHeight="1">
      <c r="A26" s="68">
        <f t="shared" si="1"/>
        <v>45704</v>
      </c>
      <c r="B26" s="72" t="str">
        <f t="shared" si="0"/>
        <v>日</v>
      </c>
      <c r="C26" s="97"/>
      <c r="D26" s="110"/>
      <c r="E26" s="110"/>
      <c r="F26" s="110"/>
      <c r="G26" s="122"/>
      <c r="H26" s="109"/>
      <c r="I26" s="123"/>
      <c r="J26" s="98"/>
      <c r="K26" s="33"/>
    </row>
    <row r="27" spans="1:13" ht="24" customHeight="1">
      <c r="A27" s="68">
        <f t="shared" si="1"/>
        <v>45705</v>
      </c>
      <c r="B27" s="72" t="str">
        <f t="shared" si="0"/>
        <v>月</v>
      </c>
      <c r="C27" s="97"/>
      <c r="D27" s="110"/>
      <c r="E27" s="110"/>
      <c r="F27" s="110"/>
      <c r="G27" s="95"/>
      <c r="H27" s="95"/>
      <c r="I27" s="97"/>
      <c r="J27" s="98"/>
      <c r="K27" s="33"/>
    </row>
    <row r="28" spans="1:13" ht="24" customHeight="1">
      <c r="A28" s="68">
        <f t="shared" si="1"/>
        <v>45706</v>
      </c>
      <c r="B28" s="72" t="str">
        <f t="shared" si="0"/>
        <v>火</v>
      </c>
      <c r="C28" s="109"/>
      <c r="D28" s="95"/>
      <c r="E28" s="95"/>
      <c r="F28" s="97"/>
      <c r="G28" s="95"/>
      <c r="H28" s="95"/>
      <c r="I28" s="95"/>
      <c r="J28" s="96"/>
      <c r="K28" s="33"/>
    </row>
    <row r="29" spans="1:13" ht="24" customHeight="1">
      <c r="A29" s="68">
        <f t="shared" si="1"/>
        <v>45707</v>
      </c>
      <c r="B29" s="72" t="str">
        <f t="shared" si="0"/>
        <v>水</v>
      </c>
      <c r="C29" s="97"/>
      <c r="D29" s="110"/>
      <c r="E29" s="110"/>
      <c r="F29" s="110"/>
      <c r="G29" s="95"/>
      <c r="H29" s="95"/>
      <c r="I29" s="95"/>
      <c r="J29" s="96"/>
      <c r="K29" s="33"/>
    </row>
    <row r="30" spans="1:13" ht="24" customHeight="1">
      <c r="A30" s="68">
        <f t="shared" si="1"/>
        <v>45708</v>
      </c>
      <c r="B30" s="72" t="str">
        <f t="shared" si="0"/>
        <v>木</v>
      </c>
      <c r="C30" s="97"/>
      <c r="D30" s="110"/>
      <c r="E30" s="110"/>
      <c r="F30" s="109"/>
      <c r="G30" s="97"/>
      <c r="H30" s="109"/>
      <c r="I30" s="95"/>
      <c r="J30" s="96"/>
      <c r="K30" s="33"/>
    </row>
    <row r="31" spans="1:13" ht="24" customHeight="1">
      <c r="A31" s="68">
        <f t="shared" si="1"/>
        <v>45709</v>
      </c>
      <c r="B31" s="72" t="str">
        <f t="shared" si="0"/>
        <v>金</v>
      </c>
      <c r="C31" s="97"/>
      <c r="D31" s="110"/>
      <c r="E31" s="110"/>
      <c r="F31" s="109"/>
      <c r="G31" s="97"/>
      <c r="H31" s="109"/>
      <c r="I31" s="95"/>
      <c r="J31" s="96"/>
      <c r="K31" s="33"/>
    </row>
    <row r="32" spans="1:13" ht="24" customHeight="1">
      <c r="A32" s="68">
        <f t="shared" si="1"/>
        <v>45710</v>
      </c>
      <c r="B32" s="72" t="str">
        <f t="shared" si="0"/>
        <v>土</v>
      </c>
      <c r="C32" s="97"/>
      <c r="D32" s="110"/>
      <c r="E32" s="110"/>
      <c r="F32" s="110"/>
      <c r="G32" s="95"/>
      <c r="H32" s="95"/>
      <c r="I32" s="95"/>
      <c r="J32" s="96"/>
      <c r="K32" s="33"/>
    </row>
    <row r="33" spans="1:13" ht="24" customHeight="1">
      <c r="A33" s="68">
        <f t="shared" si="1"/>
        <v>45711</v>
      </c>
      <c r="B33" s="72" t="s">
        <v>32</v>
      </c>
      <c r="C33" s="97"/>
      <c r="D33" s="110"/>
      <c r="E33" s="110"/>
      <c r="F33" s="110"/>
      <c r="G33" s="95"/>
      <c r="H33" s="95"/>
      <c r="I33" s="95"/>
      <c r="J33" s="96"/>
      <c r="K33" s="33"/>
    </row>
    <row r="34" spans="1:13" ht="24" customHeight="1">
      <c r="A34" s="68">
        <f t="shared" si="1"/>
        <v>45712</v>
      </c>
      <c r="B34" s="72" t="s">
        <v>32</v>
      </c>
      <c r="C34" s="97"/>
      <c r="D34" s="110"/>
      <c r="E34" s="110"/>
      <c r="F34" s="110"/>
      <c r="G34" s="95"/>
      <c r="H34" s="95"/>
      <c r="I34" s="95"/>
      <c r="J34" s="96"/>
      <c r="K34" s="33"/>
    </row>
    <row r="35" spans="1:13" ht="24" customHeight="1">
      <c r="A35" s="68">
        <f t="shared" si="1"/>
        <v>45713</v>
      </c>
      <c r="B35" s="72" t="str">
        <f t="shared" si="0"/>
        <v>火</v>
      </c>
      <c r="C35" s="109"/>
      <c r="D35" s="95"/>
      <c r="E35" s="95"/>
      <c r="F35" s="97"/>
      <c r="G35" s="95"/>
      <c r="H35" s="95"/>
      <c r="I35" s="97"/>
      <c r="J35" s="98"/>
      <c r="K35" s="33"/>
    </row>
    <row r="36" spans="1:13" ht="24" customHeight="1">
      <c r="A36" s="68">
        <f t="shared" si="1"/>
        <v>45714</v>
      </c>
      <c r="B36" s="72" t="str">
        <f t="shared" si="0"/>
        <v>水</v>
      </c>
      <c r="C36" s="97"/>
      <c r="D36" s="110"/>
      <c r="E36" s="110"/>
      <c r="F36" s="110"/>
      <c r="G36" s="95"/>
      <c r="H36" s="95"/>
      <c r="I36" s="95"/>
      <c r="J36" s="96"/>
      <c r="K36" s="33"/>
    </row>
    <row r="37" spans="1:13" ht="24" customHeight="1">
      <c r="A37" s="68">
        <f t="shared" si="1"/>
        <v>45715</v>
      </c>
      <c r="B37" s="72" t="str">
        <f t="shared" si="0"/>
        <v>木</v>
      </c>
      <c r="C37" s="97"/>
      <c r="D37" s="110"/>
      <c r="E37" s="110"/>
      <c r="F37" s="109"/>
      <c r="G37" s="97"/>
      <c r="H37" s="109"/>
      <c r="I37" s="95"/>
      <c r="J37" s="96"/>
      <c r="K37" s="33"/>
    </row>
    <row r="38" spans="1:13" ht="24" customHeight="1" thickBot="1">
      <c r="A38" s="69">
        <f t="shared" si="1"/>
        <v>45716</v>
      </c>
      <c r="B38" s="35" t="str">
        <f t="shared" ref="B38" si="2">TEXT(A38,"aaa")</f>
        <v>金</v>
      </c>
      <c r="C38" s="107"/>
      <c r="D38" s="228"/>
      <c r="E38" s="228"/>
      <c r="F38" s="106"/>
      <c r="G38" s="107"/>
      <c r="H38" s="106"/>
      <c r="I38" s="104"/>
      <c r="J38" s="105"/>
      <c r="K38" s="33"/>
    </row>
    <row r="39" spans="1:13" ht="24" hidden="1" customHeight="1" thickBot="1">
      <c r="A39" s="74" t="e">
        <f>#REF!+1</f>
        <v>#REF!</v>
      </c>
      <c r="B39" s="75" t="e">
        <f t="shared" si="0"/>
        <v>#REF!</v>
      </c>
      <c r="C39" s="179"/>
      <c r="D39" s="227"/>
      <c r="E39" s="227"/>
      <c r="F39" s="177"/>
      <c r="G39" s="179"/>
      <c r="H39" s="177"/>
      <c r="I39" s="178"/>
      <c r="J39" s="180"/>
      <c r="K39" s="33"/>
    </row>
    <row r="40" spans="1:13" ht="15" customHeight="1">
      <c r="B40" s="44"/>
      <c r="C40" s="44"/>
      <c r="D40" s="44"/>
      <c r="E40" s="44"/>
      <c r="F40" s="44"/>
      <c r="G40" s="44"/>
      <c r="H40" s="44"/>
      <c r="I40" s="44"/>
      <c r="J40" s="44"/>
      <c r="K40" s="44"/>
    </row>
    <row r="41" spans="1:13" ht="1.5" customHeight="1" thickBot="1">
      <c r="A41" s="45"/>
      <c r="B41" s="44"/>
      <c r="C41" s="44"/>
      <c r="D41" s="44"/>
      <c r="E41" s="44"/>
      <c r="F41" s="44"/>
      <c r="G41" s="44"/>
      <c r="H41" s="44"/>
      <c r="I41" s="44"/>
      <c r="J41" s="44"/>
      <c r="K41" s="44"/>
    </row>
    <row r="42" spans="1:13" ht="14.25" hidden="1" thickBot="1">
      <c r="A42" s="45"/>
      <c r="B42" s="46"/>
      <c r="C42" s="46"/>
      <c r="D42" s="46"/>
      <c r="E42" s="46"/>
      <c r="F42" s="46"/>
      <c r="G42" s="46"/>
      <c r="H42" s="46"/>
      <c r="I42" s="46"/>
      <c r="J42" s="46"/>
      <c r="K42" s="46"/>
    </row>
    <row r="43" spans="1:13" s="41" customFormat="1" ht="24.75" customHeight="1" thickBot="1">
      <c r="A43" s="231" t="s">
        <v>4</v>
      </c>
      <c r="B43" s="231"/>
      <c r="C43" s="231"/>
      <c r="D43" s="232" t="s">
        <v>6</v>
      </c>
      <c r="E43" s="47" t="s">
        <v>9</v>
      </c>
      <c r="F43" s="58" t="s">
        <v>5</v>
      </c>
      <c r="G43" s="234"/>
      <c r="H43" s="231"/>
      <c r="I43" s="48"/>
      <c r="J43" s="67" t="s">
        <v>21</v>
      </c>
      <c r="K43" s="40"/>
      <c r="M43" s="34"/>
    </row>
    <row r="44" spans="1:13" s="41" customFormat="1" ht="24.75" customHeight="1">
      <c r="A44" s="231"/>
      <c r="B44" s="231"/>
      <c r="C44" s="231"/>
      <c r="D44" s="233"/>
      <c r="E44" s="49" t="s">
        <v>12</v>
      </c>
      <c r="F44" s="59" t="s">
        <v>5</v>
      </c>
      <c r="G44" s="234"/>
      <c r="H44" s="231"/>
      <c r="I44" s="48"/>
      <c r="J44" s="92"/>
      <c r="K44" s="40"/>
      <c r="M44" s="34"/>
    </row>
    <row r="45" spans="1:13" s="41" customFormat="1" ht="24.75" customHeight="1" thickBot="1">
      <c r="A45" s="231" t="s">
        <v>4</v>
      </c>
      <c r="B45" s="231"/>
      <c r="C45" s="231"/>
      <c r="D45" s="229" t="s">
        <v>10</v>
      </c>
      <c r="E45" s="230"/>
      <c r="F45" s="60" t="s">
        <v>5</v>
      </c>
      <c r="G45" s="50"/>
      <c r="H45" s="231"/>
      <c r="I45" s="231"/>
      <c r="J45" s="93"/>
      <c r="K45" s="40"/>
    </row>
    <row r="46" spans="1:13" s="41" customFormat="1" ht="9.75" customHeight="1" thickBot="1">
      <c r="A46" s="48"/>
      <c r="B46" s="48"/>
      <c r="C46" s="48"/>
      <c r="D46" s="48"/>
      <c r="E46" s="48"/>
      <c r="F46" s="50"/>
      <c r="G46" s="50"/>
      <c r="H46" s="48"/>
      <c r="I46" s="48"/>
      <c r="J46" s="93"/>
      <c r="K46" s="40"/>
    </row>
    <row r="47" spans="1:13" ht="24.75" customHeight="1" thickTop="1">
      <c r="A47" s="111" t="s">
        <v>24</v>
      </c>
      <c r="B47" s="112"/>
      <c r="C47" s="113"/>
      <c r="D47" s="117" t="s">
        <v>26</v>
      </c>
      <c r="E47" s="118"/>
      <c r="F47" s="119"/>
      <c r="G47" s="87">
        <v>45692</v>
      </c>
      <c r="H47" s="63"/>
      <c r="I47" s="63"/>
      <c r="J47" s="93"/>
      <c r="K47" s="51"/>
      <c r="M47" s="41"/>
    </row>
    <row r="48" spans="1:13" ht="24.75" customHeight="1" thickBot="1">
      <c r="A48" s="114"/>
      <c r="B48" s="115"/>
      <c r="C48" s="116"/>
      <c r="D48" s="120" t="s">
        <v>25</v>
      </c>
      <c r="E48" s="115"/>
      <c r="F48" s="121"/>
      <c r="G48" s="88">
        <v>45694</v>
      </c>
      <c r="H48" s="52"/>
      <c r="I48" s="52"/>
      <c r="J48" s="94"/>
      <c r="K48" s="51"/>
      <c r="M48" s="41"/>
    </row>
    <row r="49" spans="1:13" ht="6" customHeight="1" thickTop="1">
      <c r="A49" s="52"/>
      <c r="B49" s="52"/>
      <c r="C49" s="52"/>
      <c r="D49" s="52"/>
      <c r="E49" s="52"/>
      <c r="F49" s="52"/>
      <c r="G49" s="52"/>
      <c r="H49" s="52"/>
      <c r="I49" s="52"/>
      <c r="J49" s="21"/>
      <c r="K49" s="51"/>
    </row>
    <row r="50" spans="1:13" s="54" customFormat="1" ht="29.25" customHeight="1">
      <c r="A50" s="124" t="s">
        <v>27</v>
      </c>
      <c r="B50" s="125"/>
      <c r="C50" s="125"/>
      <c r="D50" s="125"/>
      <c r="E50" s="125"/>
      <c r="F50" s="125"/>
      <c r="G50" s="125"/>
      <c r="H50" s="125"/>
      <c r="I50" s="125"/>
      <c r="J50" s="125"/>
      <c r="K50" s="53"/>
      <c r="M50" s="34"/>
    </row>
    <row r="51" spans="1:13" s="54" customFormat="1" ht="22.5" customHeight="1">
      <c r="A51" s="125"/>
      <c r="B51" s="125"/>
      <c r="C51" s="125"/>
      <c r="D51" s="125"/>
      <c r="E51" s="125"/>
      <c r="F51" s="125"/>
      <c r="G51" s="125"/>
      <c r="H51" s="125"/>
      <c r="I51" s="125"/>
      <c r="J51" s="125"/>
      <c r="K51" s="53"/>
      <c r="M51" s="34"/>
    </row>
    <row r="52" spans="1:13" s="54" customFormat="1" ht="22.5" customHeight="1">
      <c r="A52" s="125"/>
      <c r="B52" s="125"/>
      <c r="C52" s="125"/>
      <c r="D52" s="125"/>
      <c r="E52" s="125"/>
      <c r="F52" s="125"/>
      <c r="G52" s="125"/>
      <c r="H52" s="125"/>
      <c r="I52" s="125"/>
      <c r="J52" s="125"/>
      <c r="K52" s="53"/>
    </row>
    <row r="53" spans="1:13" s="54" customFormat="1" ht="22.5" customHeight="1">
      <c r="A53" s="125"/>
      <c r="B53" s="125"/>
      <c r="C53" s="125"/>
      <c r="D53" s="125"/>
      <c r="E53" s="125"/>
      <c r="F53" s="125"/>
      <c r="G53" s="125"/>
      <c r="H53" s="125"/>
      <c r="I53" s="125"/>
      <c r="J53" s="125"/>
      <c r="K53" s="53"/>
    </row>
    <row r="54" spans="1:13" s="54" customFormat="1" ht="22.5" customHeight="1">
      <c r="A54" s="125"/>
      <c r="B54" s="125"/>
      <c r="C54" s="125"/>
      <c r="D54" s="125"/>
      <c r="E54" s="125"/>
      <c r="F54" s="125"/>
      <c r="G54" s="125"/>
      <c r="H54" s="125"/>
      <c r="I54" s="125"/>
      <c r="J54" s="125"/>
      <c r="K54" s="53"/>
    </row>
    <row r="55" spans="1:13" s="54" customFormat="1" ht="22.5" customHeight="1">
      <c r="A55" s="125"/>
      <c r="B55" s="125"/>
      <c r="C55" s="125"/>
      <c r="D55" s="125"/>
      <c r="E55" s="125"/>
      <c r="F55" s="125"/>
      <c r="G55" s="125"/>
      <c r="H55" s="125"/>
      <c r="I55" s="125"/>
      <c r="J55" s="125"/>
      <c r="K55" s="53"/>
    </row>
    <row r="56" spans="1:13" s="54" customFormat="1" ht="22.5" customHeight="1">
      <c r="A56" s="125"/>
      <c r="B56" s="125"/>
      <c r="C56" s="125"/>
      <c r="D56" s="125"/>
      <c r="E56" s="125"/>
      <c r="F56" s="125"/>
      <c r="G56" s="125"/>
      <c r="H56" s="125"/>
      <c r="I56" s="125"/>
      <c r="J56" s="125"/>
      <c r="K56" s="53"/>
    </row>
    <row r="57" spans="1:13" s="54" customFormat="1" ht="78.75" customHeight="1">
      <c r="A57" s="125"/>
      <c r="B57" s="125"/>
      <c r="C57" s="125"/>
      <c r="D57" s="125"/>
      <c r="E57" s="125"/>
      <c r="F57" s="125"/>
      <c r="G57" s="125"/>
      <c r="H57" s="125"/>
      <c r="I57" s="125"/>
      <c r="J57" s="125"/>
      <c r="K57" s="53"/>
    </row>
    <row r="58" spans="1:13" ht="17.25">
      <c r="M58" s="54"/>
    </row>
    <row r="59" spans="1:13" ht="17.25">
      <c r="M59" s="54"/>
    </row>
  </sheetData>
  <mergeCells count="115">
    <mergeCell ref="D45:E45"/>
    <mergeCell ref="H45:I45"/>
    <mergeCell ref="A50:J57"/>
    <mergeCell ref="A43:C44"/>
    <mergeCell ref="D43:D44"/>
    <mergeCell ref="G43:G44"/>
    <mergeCell ref="H43:H44"/>
    <mergeCell ref="A45:C45"/>
    <mergeCell ref="A47:C48"/>
    <mergeCell ref="D47:F47"/>
    <mergeCell ref="D48:F48"/>
    <mergeCell ref="J44:J48"/>
    <mergeCell ref="C39:F39"/>
    <mergeCell ref="G39:H39"/>
    <mergeCell ref="I39:J39"/>
    <mergeCell ref="C36:F36"/>
    <mergeCell ref="G36:H36"/>
    <mergeCell ref="I36:J36"/>
    <mergeCell ref="C34:F34"/>
    <mergeCell ref="G34:H34"/>
    <mergeCell ref="I34:J34"/>
    <mergeCell ref="C35:F35"/>
    <mergeCell ref="G35:H35"/>
    <mergeCell ref="I35:J35"/>
    <mergeCell ref="C38:F38"/>
    <mergeCell ref="G38:H38"/>
    <mergeCell ref="I38:J38"/>
    <mergeCell ref="C37:F37"/>
    <mergeCell ref="G37:H37"/>
    <mergeCell ref="I37:J37"/>
    <mergeCell ref="C32:F32"/>
    <mergeCell ref="G32:H32"/>
    <mergeCell ref="I32:J32"/>
    <mergeCell ref="C33:F33"/>
    <mergeCell ref="G33:H33"/>
    <mergeCell ref="I33:J33"/>
    <mergeCell ref="C30:F30"/>
    <mergeCell ref="G30:H30"/>
    <mergeCell ref="I30:J30"/>
    <mergeCell ref="C31:F31"/>
    <mergeCell ref="G31:H31"/>
    <mergeCell ref="I31:J31"/>
    <mergeCell ref="C28:F28"/>
    <mergeCell ref="G28:H28"/>
    <mergeCell ref="I28:J28"/>
    <mergeCell ref="C29:F29"/>
    <mergeCell ref="G29:H29"/>
    <mergeCell ref="I29:J29"/>
    <mergeCell ref="C26:F26"/>
    <mergeCell ref="G26:H26"/>
    <mergeCell ref="I26:J26"/>
    <mergeCell ref="C27:F27"/>
    <mergeCell ref="G27:H27"/>
    <mergeCell ref="I27:J27"/>
    <mergeCell ref="C24:F24"/>
    <mergeCell ref="G24:H24"/>
    <mergeCell ref="I24:J24"/>
    <mergeCell ref="C25:F25"/>
    <mergeCell ref="G25:H25"/>
    <mergeCell ref="I25:J25"/>
    <mergeCell ref="C22:F22"/>
    <mergeCell ref="G22:H22"/>
    <mergeCell ref="I22:J22"/>
    <mergeCell ref="C23:F23"/>
    <mergeCell ref="G23:H23"/>
    <mergeCell ref="I23:J23"/>
    <mergeCell ref="C20:F20"/>
    <mergeCell ref="G20:H20"/>
    <mergeCell ref="I20:J20"/>
    <mergeCell ref="C21:F21"/>
    <mergeCell ref="G21:H21"/>
    <mergeCell ref="I21:J21"/>
    <mergeCell ref="C18:F18"/>
    <mergeCell ref="G18:H18"/>
    <mergeCell ref="I18:J18"/>
    <mergeCell ref="C19:F19"/>
    <mergeCell ref="G19:H19"/>
    <mergeCell ref="I19:J19"/>
    <mergeCell ref="C16:F16"/>
    <mergeCell ref="G16:H16"/>
    <mergeCell ref="I16:J16"/>
    <mergeCell ref="C17:F17"/>
    <mergeCell ref="G17:H17"/>
    <mergeCell ref="I17:J17"/>
    <mergeCell ref="C14:F14"/>
    <mergeCell ref="G14:H14"/>
    <mergeCell ref="I14:J14"/>
    <mergeCell ref="C15:F15"/>
    <mergeCell ref="G15:H15"/>
    <mergeCell ref="I15:J15"/>
    <mergeCell ref="C12:F12"/>
    <mergeCell ref="G12:H12"/>
    <mergeCell ref="I12:J12"/>
    <mergeCell ref="C13:F13"/>
    <mergeCell ref="G13:H13"/>
    <mergeCell ref="I13:J13"/>
    <mergeCell ref="A9:A10"/>
    <mergeCell ref="B9:B10"/>
    <mergeCell ref="C9:F10"/>
    <mergeCell ref="G9:H10"/>
    <mergeCell ref="I9:J10"/>
    <mergeCell ref="C11:F11"/>
    <mergeCell ref="G11:H11"/>
    <mergeCell ref="I11:J11"/>
    <mergeCell ref="A5:C5"/>
    <mergeCell ref="D5:E5"/>
    <mergeCell ref="A6:E6"/>
    <mergeCell ref="A1:E1"/>
    <mergeCell ref="I1:J1"/>
    <mergeCell ref="A2:J2"/>
    <mergeCell ref="A4:C4"/>
    <mergeCell ref="D4:E4"/>
    <mergeCell ref="G4:I4"/>
    <mergeCell ref="G5:J5"/>
    <mergeCell ref="G6:J6"/>
  </mergeCells>
  <phoneticPr fontId="2"/>
  <conditionalFormatting sqref="A39:J39">
    <cfRule type="expression" dxfId="74" priority="38">
      <formula>$B39="祝"</formula>
    </cfRule>
    <cfRule type="expression" dxfId="73" priority="39">
      <formula>$B39="土"</formula>
    </cfRule>
    <cfRule type="expression" dxfId="72" priority="40">
      <formula>$B39="日"</formula>
    </cfRule>
  </conditionalFormatting>
  <conditionalFormatting sqref="D4:E4">
    <cfRule type="expression" dxfId="71" priority="34">
      <formula>$D$4&lt;&gt;""</formula>
    </cfRule>
  </conditionalFormatting>
  <conditionalFormatting sqref="G4:I4">
    <cfRule type="expression" dxfId="70" priority="33">
      <formula>$G$4&lt;&gt;""</formula>
    </cfRule>
  </conditionalFormatting>
  <conditionalFormatting sqref="D5:E5">
    <cfRule type="expression" dxfId="69" priority="32">
      <formula>$D$5&lt;&gt;""</formula>
    </cfRule>
  </conditionalFormatting>
  <conditionalFormatting sqref="A11:J20 A22:J33 A21 C21:J21 A35:J36 A34 C34:J34 A37:A38">
    <cfRule type="expression" dxfId="66" priority="41">
      <formula>$B11="祝"</formula>
    </cfRule>
    <cfRule type="expression" dxfId="65" priority="42">
      <formula>$B11="土"</formula>
    </cfRule>
    <cfRule type="expression" dxfId="64" priority="43">
      <formula>$B11="日"</formula>
    </cfRule>
  </conditionalFormatting>
  <conditionalFormatting sqref="B38:J38">
    <cfRule type="expression" dxfId="63" priority="23">
      <formula>$B38="祝"</formula>
    </cfRule>
    <cfRule type="expression" dxfId="62" priority="24">
      <formula>$B38="土"</formula>
    </cfRule>
    <cfRule type="expression" dxfId="61" priority="25">
      <formula>$B38="日"</formula>
    </cfRule>
  </conditionalFormatting>
  <conditionalFormatting sqref="B37:J37">
    <cfRule type="expression" dxfId="60" priority="11">
      <formula>$B37="祝"</formula>
    </cfRule>
    <cfRule type="expression" dxfId="59" priority="12">
      <formula>$B37="土"</formula>
    </cfRule>
    <cfRule type="expression" dxfId="58" priority="13">
      <formula>$B37="日"</formula>
    </cfRule>
  </conditionalFormatting>
  <conditionalFormatting sqref="B21">
    <cfRule type="expression" dxfId="57" priority="8">
      <formula>$B21="祝"</formula>
    </cfRule>
    <cfRule type="expression" dxfId="56" priority="9">
      <formula>$B21="土"</formula>
    </cfRule>
    <cfRule type="expression" dxfId="55" priority="10">
      <formula>$B21="日"</formula>
    </cfRule>
  </conditionalFormatting>
  <conditionalFormatting sqref="B34">
    <cfRule type="expression" dxfId="54" priority="5">
      <formula>$B34="祝"</formula>
    </cfRule>
    <cfRule type="expression" dxfId="53" priority="6">
      <formula>$B34="土"</formula>
    </cfRule>
    <cfRule type="expression" dxfId="52" priority="7">
      <formula>$B34="日"</formula>
    </cfRule>
  </conditionalFormatting>
  <conditionalFormatting sqref="G5">
    <cfRule type="expression" dxfId="11" priority="2">
      <formula>$G$5&lt;&gt;""</formula>
    </cfRule>
  </conditionalFormatting>
  <conditionalFormatting sqref="G6">
    <cfRule type="expression" dxfId="1" priority="1">
      <formula>$G$6&lt;&gt;""</formula>
    </cfRule>
  </conditionalFormatting>
  <printOptions horizontalCentered="1" verticalCentered="1"/>
  <pageMargins left="0.39370078740157483" right="0.39370078740157483" top="0.39370078740157483" bottom="0.39370078740157483" header="0.31496062992125984" footer="0.31496062992125984"/>
  <pageSetup paperSize="9" scale="64" orientation="portrait" r:id="rId1"/>
  <headerFooter alignWithMargins="0"/>
  <drawing r:id="rId2"/>
  <legacyDrawing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M59"/>
  <sheetViews>
    <sheetView view="pageBreakPreview" zoomScaleNormal="100" zoomScaleSheetLayoutView="100" workbookViewId="0">
      <selection activeCell="J7" sqref="J7"/>
    </sheetView>
  </sheetViews>
  <sheetFormatPr defaultColWidth="9" defaultRowHeight="13.5"/>
  <cols>
    <col min="1" max="1" width="5.75" style="37" customWidth="1"/>
    <col min="2" max="2" width="6.375" style="34" customWidth="1"/>
    <col min="3" max="3" width="5.875" style="34" customWidth="1"/>
    <col min="4" max="4" width="15.625" style="34" customWidth="1"/>
    <col min="5" max="5" width="17.75" style="34" customWidth="1"/>
    <col min="6" max="6" width="15.625" style="34" customWidth="1"/>
    <col min="7" max="8" width="22.625" style="34" customWidth="1"/>
    <col min="9" max="9" width="18.5" style="34" customWidth="1"/>
    <col min="10" max="10" width="15.125" style="34" customWidth="1"/>
    <col min="11" max="11" width="3.375" style="34" customWidth="1"/>
    <col min="12" max="16384" width="9" style="34"/>
  </cols>
  <sheetData>
    <row r="1" spans="1:13" ht="18" customHeight="1">
      <c r="A1" s="163" t="s">
        <v>22</v>
      </c>
      <c r="B1" s="164"/>
      <c r="C1" s="164"/>
      <c r="D1" s="164"/>
      <c r="E1" s="164"/>
      <c r="I1" s="210" t="s">
        <v>13</v>
      </c>
      <c r="J1" s="210"/>
    </row>
    <row r="2" spans="1:13" ht="20.100000000000001" customHeight="1">
      <c r="A2" s="162">
        <f>EDATE('4月'!$A$2,11)</f>
        <v>45717</v>
      </c>
      <c r="B2" s="162"/>
      <c r="C2" s="162"/>
      <c r="D2" s="162"/>
      <c r="E2" s="162"/>
      <c r="F2" s="162"/>
      <c r="G2" s="162"/>
      <c r="H2" s="162"/>
      <c r="I2" s="162"/>
      <c r="J2" s="162"/>
      <c r="K2" s="36"/>
    </row>
    <row r="3" spans="1:13" ht="14.25" thickBot="1">
      <c r="A3" s="1"/>
    </row>
    <row r="4" spans="1:13" customFormat="1" ht="36" customHeight="1">
      <c r="A4" s="138" t="s">
        <v>7</v>
      </c>
      <c r="B4" s="139"/>
      <c r="C4" s="140"/>
      <c r="D4" s="141">
        <f>'4月'!D4:E4</f>
        <v>0</v>
      </c>
      <c r="E4" s="172"/>
      <c r="F4" s="73" t="s">
        <v>2</v>
      </c>
      <c r="G4" s="173">
        <f>'4月'!G4:I4</f>
        <v>0</v>
      </c>
      <c r="H4" s="174"/>
      <c r="I4" s="174"/>
      <c r="J4" s="26" t="s">
        <v>15</v>
      </c>
      <c r="K4" s="3"/>
    </row>
    <row r="5" spans="1:13" customFormat="1" ht="49.5" customHeight="1">
      <c r="A5" s="145" t="s">
        <v>29</v>
      </c>
      <c r="B5" s="146"/>
      <c r="C5" s="147"/>
      <c r="D5" s="166">
        <f>'4月'!D5:E5</f>
        <v>0</v>
      </c>
      <c r="E5" s="167"/>
      <c r="F5" s="19" t="s">
        <v>8</v>
      </c>
      <c r="G5" s="168">
        <f>'4月'!G5</f>
        <v>0</v>
      </c>
      <c r="H5" s="169"/>
      <c r="I5" s="169"/>
      <c r="J5" s="169"/>
      <c r="K5" s="11"/>
    </row>
    <row r="6" spans="1:13" customFormat="1" ht="50.25" customHeight="1" thickBot="1">
      <c r="A6" s="150" t="s">
        <v>31</v>
      </c>
      <c r="B6" s="151"/>
      <c r="C6" s="151"/>
      <c r="D6" s="151"/>
      <c r="E6" s="103"/>
      <c r="F6" s="20" t="s">
        <v>8</v>
      </c>
      <c r="G6" s="170">
        <f>'4月'!G6</f>
        <v>0</v>
      </c>
      <c r="H6" s="171"/>
      <c r="I6" s="171"/>
      <c r="J6" s="235"/>
      <c r="K6" s="11"/>
    </row>
    <row r="7" spans="1:13" s="2" customFormat="1" ht="15" customHeight="1">
      <c r="A7" s="24"/>
      <c r="B7" s="24"/>
      <c r="C7" s="24"/>
      <c r="D7" s="24"/>
      <c r="E7" s="24"/>
      <c r="F7" s="25"/>
      <c r="G7" s="25"/>
      <c r="H7" s="25"/>
      <c r="I7" s="25"/>
      <c r="J7" s="81"/>
      <c r="K7" s="9"/>
      <c r="M7" s="41"/>
    </row>
    <row r="8" spans="1:13" s="41" customFormat="1" ht="15" customHeight="1" thickBot="1">
      <c r="A8" s="38"/>
      <c r="B8" s="38"/>
      <c r="C8" s="38"/>
      <c r="D8" s="38"/>
      <c r="E8" s="38"/>
      <c r="F8" s="39"/>
      <c r="G8" s="39"/>
      <c r="H8" s="39"/>
      <c r="I8" s="39"/>
      <c r="J8" s="39"/>
      <c r="K8" s="40"/>
    </row>
    <row r="9" spans="1:13" ht="19.5" customHeight="1">
      <c r="A9" s="211" t="s">
        <v>0</v>
      </c>
      <c r="B9" s="213" t="s">
        <v>1</v>
      </c>
      <c r="C9" s="215" t="s">
        <v>14</v>
      </c>
      <c r="D9" s="216"/>
      <c r="E9" s="216"/>
      <c r="F9" s="217"/>
      <c r="G9" s="221" t="s">
        <v>11</v>
      </c>
      <c r="H9" s="222"/>
      <c r="I9" s="221" t="s">
        <v>3</v>
      </c>
      <c r="J9" s="225"/>
      <c r="K9" s="42"/>
    </row>
    <row r="10" spans="1:13" s="37" customFormat="1" ht="27.75" customHeight="1" thickBot="1">
      <c r="A10" s="212"/>
      <c r="B10" s="214"/>
      <c r="C10" s="218"/>
      <c r="D10" s="219"/>
      <c r="E10" s="219"/>
      <c r="F10" s="220"/>
      <c r="G10" s="223"/>
      <c r="H10" s="224"/>
      <c r="I10" s="223"/>
      <c r="J10" s="226"/>
      <c r="K10" s="43"/>
    </row>
    <row r="11" spans="1:13" ht="24" customHeight="1">
      <c r="A11" s="70">
        <f>A2</f>
        <v>45717</v>
      </c>
      <c r="B11" s="71" t="str">
        <f>TEXT(A11,"aaa")</f>
        <v>土</v>
      </c>
      <c r="C11" s="152"/>
      <c r="D11" s="130"/>
      <c r="E11" s="130"/>
      <c r="F11" s="153"/>
      <c r="G11" s="130"/>
      <c r="H11" s="130"/>
      <c r="I11" s="130"/>
      <c r="J11" s="131"/>
      <c r="K11" s="33"/>
      <c r="M11" s="34" t="s">
        <v>15</v>
      </c>
    </row>
    <row r="12" spans="1:13" ht="24" customHeight="1">
      <c r="A12" s="68">
        <f>A11+1</f>
        <v>45718</v>
      </c>
      <c r="B12" s="72" t="str">
        <f>TEXT(A12,"aaa")</f>
        <v>日</v>
      </c>
      <c r="C12" s="97"/>
      <c r="D12" s="110"/>
      <c r="E12" s="110"/>
      <c r="F12" s="109"/>
      <c r="G12" s="95"/>
      <c r="H12" s="95"/>
      <c r="I12" s="132"/>
      <c r="J12" s="133"/>
      <c r="K12" s="33"/>
      <c r="M12" s="34" t="s">
        <v>16</v>
      </c>
    </row>
    <row r="13" spans="1:13" ht="24" customHeight="1">
      <c r="A13" s="68">
        <f>A12+1</f>
        <v>45719</v>
      </c>
      <c r="B13" s="72" t="str">
        <f t="shared" ref="B13:B41" si="0">TEXT(A13,"aaa")</f>
        <v>月</v>
      </c>
      <c r="C13" s="109"/>
      <c r="D13" s="95"/>
      <c r="E13" s="95"/>
      <c r="F13" s="97"/>
      <c r="G13" s="95"/>
      <c r="H13" s="95"/>
      <c r="I13" s="95"/>
      <c r="J13" s="96"/>
      <c r="K13" s="33"/>
      <c r="M13" s="34" t="s">
        <v>23</v>
      </c>
    </row>
    <row r="14" spans="1:13" ht="24" customHeight="1">
      <c r="A14" s="68">
        <f t="shared" ref="A14:A41" si="1">A13+1</f>
        <v>45720</v>
      </c>
      <c r="B14" s="72" t="str">
        <f t="shared" si="0"/>
        <v>火</v>
      </c>
      <c r="C14" s="97"/>
      <c r="D14" s="110"/>
      <c r="E14" s="110"/>
      <c r="F14" s="110"/>
      <c r="G14" s="95"/>
      <c r="H14" s="95"/>
      <c r="I14" s="95"/>
      <c r="J14" s="96"/>
      <c r="K14" s="33"/>
      <c r="M14" s="34" t="s">
        <v>17</v>
      </c>
    </row>
    <row r="15" spans="1:13" ht="24" customHeight="1">
      <c r="A15" s="68">
        <f t="shared" si="1"/>
        <v>45721</v>
      </c>
      <c r="B15" s="72" t="str">
        <f t="shared" si="0"/>
        <v>水</v>
      </c>
      <c r="C15" s="97"/>
      <c r="D15" s="110"/>
      <c r="E15" s="110"/>
      <c r="F15" s="110"/>
      <c r="G15" s="95"/>
      <c r="H15" s="95"/>
      <c r="I15" s="95"/>
      <c r="J15" s="96"/>
      <c r="K15" s="33"/>
      <c r="M15" s="34" t="s">
        <v>18</v>
      </c>
    </row>
    <row r="16" spans="1:13" ht="24" customHeight="1">
      <c r="A16" s="68">
        <f t="shared" si="1"/>
        <v>45722</v>
      </c>
      <c r="B16" s="72" t="str">
        <f t="shared" si="0"/>
        <v>木</v>
      </c>
      <c r="C16" s="97"/>
      <c r="D16" s="110"/>
      <c r="E16" s="110"/>
      <c r="F16" s="110"/>
      <c r="G16" s="95"/>
      <c r="H16" s="95"/>
      <c r="I16" s="95"/>
      <c r="J16" s="96"/>
      <c r="K16" s="33"/>
      <c r="M16" s="34" t="s">
        <v>19</v>
      </c>
    </row>
    <row r="17" spans="1:13" ht="24" customHeight="1">
      <c r="A17" s="68">
        <f t="shared" si="1"/>
        <v>45723</v>
      </c>
      <c r="B17" s="72" t="str">
        <f t="shared" si="0"/>
        <v>金</v>
      </c>
      <c r="C17" s="97"/>
      <c r="D17" s="110"/>
      <c r="E17" s="110"/>
      <c r="F17" s="110"/>
      <c r="G17" s="95"/>
      <c r="H17" s="95"/>
      <c r="I17" s="95"/>
      <c r="J17" s="96"/>
      <c r="K17" s="33"/>
      <c r="M17" s="34" t="s">
        <v>20</v>
      </c>
    </row>
    <row r="18" spans="1:13" ht="24" customHeight="1">
      <c r="A18" s="68">
        <f t="shared" si="1"/>
        <v>45724</v>
      </c>
      <c r="B18" s="72" t="str">
        <f t="shared" si="0"/>
        <v>土</v>
      </c>
      <c r="C18" s="97"/>
      <c r="D18" s="110"/>
      <c r="E18" s="110"/>
      <c r="F18" s="110"/>
      <c r="G18" s="95"/>
      <c r="H18" s="95"/>
      <c r="I18" s="97"/>
      <c r="J18" s="98"/>
      <c r="K18" s="33"/>
    </row>
    <row r="19" spans="1:13" ht="24" customHeight="1">
      <c r="A19" s="68">
        <f t="shared" si="1"/>
        <v>45725</v>
      </c>
      <c r="B19" s="72" t="str">
        <f t="shared" si="0"/>
        <v>日</v>
      </c>
      <c r="C19" s="109"/>
      <c r="D19" s="95"/>
      <c r="E19" s="95"/>
      <c r="F19" s="97"/>
      <c r="G19" s="95"/>
      <c r="H19" s="95"/>
      <c r="I19" s="95"/>
      <c r="J19" s="96"/>
      <c r="K19" s="33"/>
    </row>
    <row r="20" spans="1:13" ht="24" customHeight="1">
      <c r="A20" s="68">
        <f t="shared" si="1"/>
        <v>45726</v>
      </c>
      <c r="B20" s="72" t="str">
        <f t="shared" si="0"/>
        <v>月</v>
      </c>
      <c r="C20" s="97"/>
      <c r="D20" s="110"/>
      <c r="E20" s="110"/>
      <c r="F20" s="110"/>
      <c r="G20" s="95"/>
      <c r="H20" s="95"/>
      <c r="I20" s="95"/>
      <c r="J20" s="96"/>
      <c r="K20" s="33"/>
    </row>
    <row r="21" spans="1:13" ht="24" customHeight="1">
      <c r="A21" s="68">
        <f t="shared" si="1"/>
        <v>45727</v>
      </c>
      <c r="B21" s="72" t="str">
        <f t="shared" si="0"/>
        <v>火</v>
      </c>
      <c r="C21" s="109"/>
      <c r="D21" s="95"/>
      <c r="E21" s="95"/>
      <c r="F21" s="97"/>
      <c r="G21" s="95"/>
      <c r="H21" s="95"/>
      <c r="I21" s="95"/>
      <c r="J21" s="96"/>
      <c r="K21" s="33"/>
    </row>
    <row r="22" spans="1:13" ht="24" customHeight="1">
      <c r="A22" s="68">
        <f t="shared" si="1"/>
        <v>45728</v>
      </c>
      <c r="B22" s="72" t="str">
        <f t="shared" si="0"/>
        <v>水</v>
      </c>
      <c r="C22" s="97"/>
      <c r="D22" s="110"/>
      <c r="E22" s="110"/>
      <c r="F22" s="110"/>
      <c r="G22" s="95"/>
      <c r="H22" s="95"/>
      <c r="I22" s="97"/>
      <c r="J22" s="98"/>
      <c r="K22" s="33"/>
    </row>
    <row r="23" spans="1:13" ht="24" customHeight="1">
      <c r="A23" s="68">
        <f t="shared" si="1"/>
        <v>45729</v>
      </c>
      <c r="B23" s="72" t="str">
        <f t="shared" si="0"/>
        <v>木</v>
      </c>
      <c r="C23" s="97"/>
      <c r="D23" s="110"/>
      <c r="E23" s="110"/>
      <c r="F23" s="109"/>
      <c r="G23" s="97"/>
      <c r="H23" s="109"/>
      <c r="I23" s="95"/>
      <c r="J23" s="96"/>
      <c r="K23" s="33"/>
    </row>
    <row r="24" spans="1:13" ht="24" customHeight="1">
      <c r="A24" s="68">
        <f t="shared" si="1"/>
        <v>45730</v>
      </c>
      <c r="B24" s="72" t="str">
        <f t="shared" si="0"/>
        <v>金</v>
      </c>
      <c r="C24" s="97"/>
      <c r="D24" s="110"/>
      <c r="E24" s="110"/>
      <c r="F24" s="110"/>
      <c r="G24" s="122"/>
      <c r="H24" s="109"/>
      <c r="I24" s="97"/>
      <c r="J24" s="98"/>
      <c r="K24" s="33"/>
    </row>
    <row r="25" spans="1:13" ht="24" customHeight="1">
      <c r="A25" s="68">
        <f t="shared" si="1"/>
        <v>45731</v>
      </c>
      <c r="B25" s="72" t="str">
        <f t="shared" si="0"/>
        <v>土</v>
      </c>
      <c r="C25" s="97"/>
      <c r="D25" s="110"/>
      <c r="E25" s="110"/>
      <c r="F25" s="110"/>
      <c r="G25" s="122"/>
      <c r="H25" s="109"/>
      <c r="I25" s="123"/>
      <c r="J25" s="98"/>
      <c r="K25" s="33"/>
    </row>
    <row r="26" spans="1:13" ht="24" customHeight="1">
      <c r="A26" s="68">
        <f t="shared" si="1"/>
        <v>45732</v>
      </c>
      <c r="B26" s="72" t="str">
        <f t="shared" si="0"/>
        <v>日</v>
      </c>
      <c r="C26" s="97"/>
      <c r="D26" s="110"/>
      <c r="E26" s="110"/>
      <c r="F26" s="110"/>
      <c r="G26" s="122"/>
      <c r="H26" s="109"/>
      <c r="I26" s="123"/>
      <c r="J26" s="98"/>
      <c r="K26" s="33"/>
    </row>
    <row r="27" spans="1:13" ht="24" customHeight="1">
      <c r="A27" s="68">
        <f t="shared" si="1"/>
        <v>45733</v>
      </c>
      <c r="B27" s="72" t="str">
        <f t="shared" si="0"/>
        <v>月</v>
      </c>
      <c r="C27" s="97"/>
      <c r="D27" s="110"/>
      <c r="E27" s="110"/>
      <c r="F27" s="110"/>
      <c r="G27" s="95"/>
      <c r="H27" s="95"/>
      <c r="I27" s="97"/>
      <c r="J27" s="98"/>
      <c r="K27" s="33"/>
    </row>
    <row r="28" spans="1:13" ht="24" customHeight="1">
      <c r="A28" s="68">
        <f t="shared" si="1"/>
        <v>45734</v>
      </c>
      <c r="B28" s="72" t="str">
        <f t="shared" si="0"/>
        <v>火</v>
      </c>
      <c r="C28" s="109"/>
      <c r="D28" s="95"/>
      <c r="E28" s="95"/>
      <c r="F28" s="97"/>
      <c r="G28" s="95"/>
      <c r="H28" s="95"/>
      <c r="I28" s="95"/>
      <c r="J28" s="96"/>
      <c r="K28" s="33"/>
    </row>
    <row r="29" spans="1:13" ht="24" customHeight="1">
      <c r="A29" s="68">
        <f t="shared" si="1"/>
        <v>45735</v>
      </c>
      <c r="B29" s="72" t="str">
        <f t="shared" si="0"/>
        <v>水</v>
      </c>
      <c r="C29" s="97"/>
      <c r="D29" s="110"/>
      <c r="E29" s="110"/>
      <c r="F29" s="110"/>
      <c r="G29" s="95"/>
      <c r="H29" s="95"/>
      <c r="I29" s="95"/>
      <c r="J29" s="96"/>
      <c r="K29" s="33"/>
    </row>
    <row r="30" spans="1:13" ht="24" customHeight="1">
      <c r="A30" s="68">
        <f t="shared" si="1"/>
        <v>45736</v>
      </c>
      <c r="B30" s="72" t="s">
        <v>32</v>
      </c>
      <c r="C30" s="97"/>
      <c r="D30" s="110"/>
      <c r="E30" s="110"/>
      <c r="F30" s="109"/>
      <c r="G30" s="97"/>
      <c r="H30" s="109"/>
      <c r="I30" s="95"/>
      <c r="J30" s="96"/>
      <c r="K30" s="33"/>
    </row>
    <row r="31" spans="1:13" ht="24" customHeight="1">
      <c r="A31" s="68">
        <f t="shared" si="1"/>
        <v>45737</v>
      </c>
      <c r="B31" s="72" t="str">
        <f t="shared" ref="B31" si="2">TEXT(A31,"aaa")</f>
        <v>金</v>
      </c>
      <c r="C31" s="97"/>
      <c r="D31" s="110"/>
      <c r="E31" s="110"/>
      <c r="F31" s="109"/>
      <c r="G31" s="97"/>
      <c r="H31" s="109"/>
      <c r="I31" s="95"/>
      <c r="J31" s="96"/>
      <c r="K31" s="33"/>
    </row>
    <row r="32" spans="1:13" ht="24" customHeight="1">
      <c r="A32" s="68">
        <f t="shared" si="1"/>
        <v>45738</v>
      </c>
      <c r="B32" s="72" t="str">
        <f t="shared" si="0"/>
        <v>土</v>
      </c>
      <c r="C32" s="97"/>
      <c r="D32" s="110"/>
      <c r="E32" s="110"/>
      <c r="F32" s="110"/>
      <c r="G32" s="95"/>
      <c r="H32" s="95"/>
      <c r="I32" s="95"/>
      <c r="J32" s="96"/>
      <c r="K32" s="33"/>
    </row>
    <row r="33" spans="1:11" ht="24" customHeight="1">
      <c r="A33" s="68">
        <f t="shared" si="1"/>
        <v>45739</v>
      </c>
      <c r="B33" s="72" t="str">
        <f t="shared" si="0"/>
        <v>日</v>
      </c>
      <c r="C33" s="97"/>
      <c r="D33" s="110"/>
      <c r="E33" s="110"/>
      <c r="F33" s="110"/>
      <c r="G33" s="95"/>
      <c r="H33" s="95"/>
      <c r="I33" s="95"/>
      <c r="J33" s="96"/>
      <c r="K33" s="33"/>
    </row>
    <row r="34" spans="1:11" ht="24" customHeight="1">
      <c r="A34" s="68">
        <f t="shared" si="1"/>
        <v>45740</v>
      </c>
      <c r="B34" s="72" t="str">
        <f t="shared" si="0"/>
        <v>月</v>
      </c>
      <c r="C34" s="97"/>
      <c r="D34" s="110"/>
      <c r="E34" s="110"/>
      <c r="F34" s="110"/>
      <c r="G34" s="95"/>
      <c r="H34" s="95"/>
      <c r="I34" s="95"/>
      <c r="J34" s="96"/>
      <c r="K34" s="33"/>
    </row>
    <row r="35" spans="1:11" ht="24" customHeight="1">
      <c r="A35" s="68">
        <f t="shared" si="1"/>
        <v>45741</v>
      </c>
      <c r="B35" s="72" t="str">
        <f t="shared" si="0"/>
        <v>火</v>
      </c>
      <c r="C35" s="109"/>
      <c r="D35" s="95"/>
      <c r="E35" s="95"/>
      <c r="F35" s="97"/>
      <c r="G35" s="95"/>
      <c r="H35" s="95"/>
      <c r="I35" s="97"/>
      <c r="J35" s="98"/>
      <c r="K35" s="33"/>
    </row>
    <row r="36" spans="1:11" ht="24" customHeight="1">
      <c r="A36" s="68">
        <f t="shared" si="1"/>
        <v>45742</v>
      </c>
      <c r="B36" s="72" t="str">
        <f t="shared" si="0"/>
        <v>水</v>
      </c>
      <c r="C36" s="97"/>
      <c r="D36" s="110"/>
      <c r="E36" s="110"/>
      <c r="F36" s="110"/>
      <c r="G36" s="95"/>
      <c r="H36" s="95"/>
      <c r="I36" s="95"/>
      <c r="J36" s="96"/>
      <c r="K36" s="33"/>
    </row>
    <row r="37" spans="1:11" ht="24" customHeight="1">
      <c r="A37" s="68">
        <f t="shared" si="1"/>
        <v>45743</v>
      </c>
      <c r="B37" s="72" t="str">
        <f t="shared" si="0"/>
        <v>木</v>
      </c>
      <c r="C37" s="97"/>
      <c r="D37" s="110"/>
      <c r="E37" s="110"/>
      <c r="F37" s="109"/>
      <c r="G37" s="97"/>
      <c r="H37" s="109"/>
      <c r="I37" s="95"/>
      <c r="J37" s="96"/>
      <c r="K37" s="33"/>
    </row>
    <row r="38" spans="1:11" ht="24" customHeight="1">
      <c r="A38" s="68">
        <f t="shared" si="1"/>
        <v>45744</v>
      </c>
      <c r="B38" s="72" t="str">
        <f t="shared" si="0"/>
        <v>金</v>
      </c>
      <c r="C38" s="97"/>
      <c r="D38" s="110"/>
      <c r="E38" s="110"/>
      <c r="F38" s="109"/>
      <c r="G38" s="97"/>
      <c r="H38" s="109"/>
      <c r="I38" s="95"/>
      <c r="J38" s="96"/>
      <c r="K38" s="33"/>
    </row>
    <row r="39" spans="1:11" ht="24" customHeight="1">
      <c r="A39" s="68">
        <f t="shared" si="1"/>
        <v>45745</v>
      </c>
      <c r="B39" s="72" t="str">
        <f t="shared" si="0"/>
        <v>土</v>
      </c>
      <c r="C39" s="97"/>
      <c r="D39" s="110"/>
      <c r="E39" s="110"/>
      <c r="F39" s="109"/>
      <c r="G39" s="97"/>
      <c r="H39" s="109"/>
      <c r="I39" s="95"/>
      <c r="J39" s="96"/>
      <c r="K39" s="33"/>
    </row>
    <row r="40" spans="1:11" ht="24" customHeight="1">
      <c r="A40" s="68">
        <f t="shared" si="1"/>
        <v>45746</v>
      </c>
      <c r="B40" s="72" t="str">
        <f t="shared" si="0"/>
        <v>日</v>
      </c>
      <c r="C40" s="109"/>
      <c r="D40" s="95"/>
      <c r="E40" s="95"/>
      <c r="F40" s="97"/>
      <c r="G40" s="95"/>
      <c r="H40" s="95"/>
      <c r="I40" s="95"/>
      <c r="J40" s="96"/>
      <c r="K40" s="33"/>
    </row>
    <row r="41" spans="1:11" ht="24" customHeight="1" thickBot="1">
      <c r="A41" s="69">
        <f t="shared" si="1"/>
        <v>45747</v>
      </c>
      <c r="B41" s="35" t="str">
        <f t="shared" si="0"/>
        <v>月</v>
      </c>
      <c r="C41" s="106"/>
      <c r="D41" s="104"/>
      <c r="E41" s="104"/>
      <c r="F41" s="107"/>
      <c r="G41" s="104"/>
      <c r="H41" s="104"/>
      <c r="I41" s="104"/>
      <c r="J41" s="105"/>
      <c r="K41" s="33"/>
    </row>
    <row r="42" spans="1:11" ht="15" customHeight="1">
      <c r="B42" s="44"/>
      <c r="C42" s="44"/>
      <c r="D42" s="44"/>
      <c r="E42" s="44"/>
      <c r="F42" s="44"/>
      <c r="G42" s="44"/>
      <c r="H42" s="44"/>
      <c r="I42" s="44"/>
      <c r="J42" s="44"/>
      <c r="K42" s="44"/>
    </row>
    <row r="43" spans="1:11" ht="1.5" customHeight="1" thickBot="1">
      <c r="A43" s="45"/>
      <c r="B43" s="44"/>
      <c r="C43" s="44"/>
      <c r="D43" s="44"/>
      <c r="E43" s="44"/>
      <c r="F43" s="44"/>
      <c r="G43" s="44"/>
      <c r="H43" s="44"/>
      <c r="I43" s="44"/>
      <c r="J43" s="44"/>
      <c r="K43" s="44"/>
    </row>
    <row r="44" spans="1:11" ht="14.25" hidden="1" thickBot="1">
      <c r="A44" s="45"/>
      <c r="B44" s="46"/>
      <c r="C44" s="46"/>
      <c r="D44" s="46"/>
      <c r="E44" s="46"/>
      <c r="F44" s="46"/>
      <c r="G44" s="46"/>
      <c r="H44" s="46"/>
      <c r="I44" s="46"/>
      <c r="J44" s="46"/>
      <c r="K44" s="46"/>
    </row>
    <row r="45" spans="1:11" s="41" customFormat="1" ht="24.75" customHeight="1" thickBot="1">
      <c r="A45" s="231" t="s">
        <v>4</v>
      </c>
      <c r="B45" s="231"/>
      <c r="C45" s="231"/>
      <c r="D45" s="232" t="s">
        <v>6</v>
      </c>
      <c r="E45" s="47" t="s">
        <v>9</v>
      </c>
      <c r="F45" s="58" t="s">
        <v>5</v>
      </c>
      <c r="G45" s="234"/>
      <c r="H45" s="231"/>
      <c r="I45" s="48"/>
      <c r="J45" s="67" t="s">
        <v>21</v>
      </c>
      <c r="K45" s="40"/>
    </row>
    <row r="46" spans="1:11" s="41" customFormat="1" ht="24.75" customHeight="1">
      <c r="A46" s="231"/>
      <c r="B46" s="231"/>
      <c r="C46" s="231"/>
      <c r="D46" s="233"/>
      <c r="E46" s="49" t="s">
        <v>12</v>
      </c>
      <c r="F46" s="59" t="s">
        <v>5</v>
      </c>
      <c r="G46" s="234"/>
      <c r="H46" s="231"/>
      <c r="I46" s="48"/>
      <c r="J46" s="92"/>
      <c r="K46" s="40"/>
    </row>
    <row r="47" spans="1:11" s="41" customFormat="1" ht="24.75" customHeight="1" thickBot="1">
      <c r="A47" s="231" t="s">
        <v>4</v>
      </c>
      <c r="B47" s="231"/>
      <c r="C47" s="231"/>
      <c r="D47" s="229" t="s">
        <v>10</v>
      </c>
      <c r="E47" s="230"/>
      <c r="F47" s="60" t="s">
        <v>5</v>
      </c>
      <c r="G47" s="50"/>
      <c r="H47" s="231"/>
      <c r="I47" s="231"/>
      <c r="J47" s="93"/>
      <c r="K47" s="40"/>
    </row>
    <row r="48" spans="1:11" s="41" customFormat="1" ht="9.75" customHeight="1" thickBot="1">
      <c r="A48" s="48"/>
      <c r="B48" s="48"/>
      <c r="C48" s="48"/>
      <c r="D48" s="48"/>
      <c r="E48" s="48"/>
      <c r="F48" s="50"/>
      <c r="G48" s="50"/>
      <c r="H48" s="48"/>
      <c r="I48" s="48"/>
      <c r="J48" s="93"/>
      <c r="K48" s="40"/>
    </row>
    <row r="49" spans="1:11" ht="24.75" customHeight="1" thickTop="1">
      <c r="A49" s="111" t="s">
        <v>24</v>
      </c>
      <c r="B49" s="112"/>
      <c r="C49" s="113"/>
      <c r="D49" s="117" t="s">
        <v>26</v>
      </c>
      <c r="E49" s="118"/>
      <c r="F49" s="119"/>
      <c r="G49" s="87">
        <v>45720</v>
      </c>
      <c r="H49" s="63"/>
      <c r="I49" s="63"/>
      <c r="J49" s="93"/>
      <c r="K49" s="51"/>
    </row>
    <row r="50" spans="1:11" ht="24.75" customHeight="1" thickBot="1">
      <c r="A50" s="114"/>
      <c r="B50" s="115"/>
      <c r="C50" s="116"/>
      <c r="D50" s="120" t="s">
        <v>25</v>
      </c>
      <c r="E50" s="115"/>
      <c r="F50" s="121"/>
      <c r="G50" s="88">
        <v>45722</v>
      </c>
      <c r="H50" s="52"/>
      <c r="I50" s="52"/>
      <c r="J50" s="94"/>
      <c r="K50" s="51"/>
    </row>
    <row r="51" spans="1:11" ht="7.5" customHeight="1" thickTop="1">
      <c r="A51" s="52"/>
      <c r="B51" s="52"/>
      <c r="C51" s="52"/>
      <c r="D51" s="52"/>
      <c r="E51" s="52"/>
      <c r="F51" s="52"/>
      <c r="G51" s="52"/>
      <c r="H51" s="52"/>
      <c r="I51" s="52"/>
      <c r="J51" s="21"/>
      <c r="K51" s="51"/>
    </row>
    <row r="52" spans="1:11" s="54" customFormat="1" ht="29.25" customHeight="1">
      <c r="A52" s="124" t="s">
        <v>27</v>
      </c>
      <c r="B52" s="125"/>
      <c r="C52" s="125"/>
      <c r="D52" s="125"/>
      <c r="E52" s="125"/>
      <c r="F52" s="125"/>
      <c r="G52" s="125"/>
      <c r="H52" s="125"/>
      <c r="I52" s="125"/>
      <c r="J52" s="125"/>
      <c r="K52" s="53"/>
    </row>
    <row r="53" spans="1:11" s="54" customFormat="1" ht="22.5" customHeight="1">
      <c r="A53" s="125"/>
      <c r="B53" s="125"/>
      <c r="C53" s="125"/>
      <c r="D53" s="125"/>
      <c r="E53" s="125"/>
      <c r="F53" s="125"/>
      <c r="G53" s="125"/>
      <c r="H53" s="125"/>
      <c r="I53" s="125"/>
      <c r="J53" s="125"/>
      <c r="K53" s="53"/>
    </row>
    <row r="54" spans="1:11" s="54" customFormat="1" ht="22.5" customHeight="1">
      <c r="A54" s="125"/>
      <c r="B54" s="125"/>
      <c r="C54" s="125"/>
      <c r="D54" s="125"/>
      <c r="E54" s="125"/>
      <c r="F54" s="125"/>
      <c r="G54" s="125"/>
      <c r="H54" s="125"/>
      <c r="I54" s="125"/>
      <c r="J54" s="125"/>
      <c r="K54" s="53"/>
    </row>
    <row r="55" spans="1:11" s="54" customFormat="1" ht="22.5" customHeight="1">
      <c r="A55" s="125"/>
      <c r="B55" s="125"/>
      <c r="C55" s="125"/>
      <c r="D55" s="125"/>
      <c r="E55" s="125"/>
      <c r="F55" s="125"/>
      <c r="G55" s="125"/>
      <c r="H55" s="125"/>
      <c r="I55" s="125"/>
      <c r="J55" s="125"/>
      <c r="K55" s="53"/>
    </row>
    <row r="56" spans="1:11" s="54" customFormat="1" ht="22.5" customHeight="1">
      <c r="A56" s="125"/>
      <c r="B56" s="125"/>
      <c r="C56" s="125"/>
      <c r="D56" s="125"/>
      <c r="E56" s="125"/>
      <c r="F56" s="125"/>
      <c r="G56" s="125"/>
      <c r="H56" s="125"/>
      <c r="I56" s="125"/>
      <c r="J56" s="125"/>
      <c r="K56" s="53"/>
    </row>
    <row r="57" spans="1:11" s="54" customFormat="1" ht="22.5" customHeight="1">
      <c r="A57" s="125"/>
      <c r="B57" s="125"/>
      <c r="C57" s="125"/>
      <c r="D57" s="125"/>
      <c r="E57" s="125"/>
      <c r="F57" s="125"/>
      <c r="G57" s="125"/>
      <c r="H57" s="125"/>
      <c r="I57" s="125"/>
      <c r="J57" s="125"/>
      <c r="K57" s="53"/>
    </row>
    <row r="58" spans="1:11" s="54" customFormat="1" ht="22.5" customHeight="1">
      <c r="A58" s="125"/>
      <c r="B58" s="125"/>
      <c r="C58" s="125"/>
      <c r="D58" s="125"/>
      <c r="E58" s="125"/>
      <c r="F58" s="125"/>
      <c r="G58" s="125"/>
      <c r="H58" s="125"/>
      <c r="I58" s="125"/>
      <c r="J58" s="125"/>
      <c r="K58" s="53"/>
    </row>
    <row r="59" spans="1:11" s="54" customFormat="1" ht="75" customHeight="1">
      <c r="A59" s="125"/>
      <c r="B59" s="125"/>
      <c r="C59" s="125"/>
      <c r="D59" s="125"/>
      <c r="E59" s="125"/>
      <c r="F59" s="125"/>
      <c r="G59" s="125"/>
      <c r="H59" s="125"/>
      <c r="I59" s="125"/>
      <c r="J59" s="125"/>
      <c r="K59" s="53"/>
    </row>
  </sheetData>
  <mergeCells count="121">
    <mergeCell ref="A52:J59"/>
    <mergeCell ref="A45:C46"/>
    <mergeCell ref="D45:D46"/>
    <mergeCell ref="G45:G46"/>
    <mergeCell ref="H45:H46"/>
    <mergeCell ref="A47:C47"/>
    <mergeCell ref="D47:E47"/>
    <mergeCell ref="H47:I47"/>
    <mergeCell ref="A49:C50"/>
    <mergeCell ref="D49:F49"/>
    <mergeCell ref="D50:F50"/>
    <mergeCell ref="J46:J50"/>
    <mergeCell ref="C40:F40"/>
    <mergeCell ref="G40:H40"/>
    <mergeCell ref="I40:J40"/>
    <mergeCell ref="C41:F41"/>
    <mergeCell ref="G41:H41"/>
    <mergeCell ref="I41:J41"/>
    <mergeCell ref="C38:F38"/>
    <mergeCell ref="G38:H38"/>
    <mergeCell ref="I38:J38"/>
    <mergeCell ref="C39:F39"/>
    <mergeCell ref="G39:H39"/>
    <mergeCell ref="I39:J39"/>
    <mergeCell ref="C36:F36"/>
    <mergeCell ref="G36:H36"/>
    <mergeCell ref="I36:J36"/>
    <mergeCell ref="C37:F37"/>
    <mergeCell ref="G37:H37"/>
    <mergeCell ref="I37:J37"/>
    <mergeCell ref="C34:F34"/>
    <mergeCell ref="G34:H34"/>
    <mergeCell ref="I34:J34"/>
    <mergeCell ref="C35:F35"/>
    <mergeCell ref="G35:H35"/>
    <mergeCell ref="I35:J35"/>
    <mergeCell ref="C32:F32"/>
    <mergeCell ref="G32:H32"/>
    <mergeCell ref="I32:J32"/>
    <mergeCell ref="C33:F33"/>
    <mergeCell ref="G33:H33"/>
    <mergeCell ref="I33:J33"/>
    <mergeCell ref="C30:F30"/>
    <mergeCell ref="G30:H30"/>
    <mergeCell ref="I30:J30"/>
    <mergeCell ref="C31:F31"/>
    <mergeCell ref="G31:H31"/>
    <mergeCell ref="I31:J31"/>
    <mergeCell ref="C28:F28"/>
    <mergeCell ref="G28:H28"/>
    <mergeCell ref="I28:J28"/>
    <mergeCell ref="C29:F29"/>
    <mergeCell ref="G29:H29"/>
    <mergeCell ref="I29:J29"/>
    <mergeCell ref="C26:F26"/>
    <mergeCell ref="G26:H26"/>
    <mergeCell ref="I26:J26"/>
    <mergeCell ref="C27:F27"/>
    <mergeCell ref="G27:H27"/>
    <mergeCell ref="I27:J27"/>
    <mergeCell ref="C24:F24"/>
    <mergeCell ref="G24:H24"/>
    <mergeCell ref="I24:J24"/>
    <mergeCell ref="C25:F25"/>
    <mergeCell ref="G25:H25"/>
    <mergeCell ref="I25:J25"/>
    <mergeCell ref="C22:F22"/>
    <mergeCell ref="G22:H22"/>
    <mergeCell ref="I22:J22"/>
    <mergeCell ref="C23:F23"/>
    <mergeCell ref="G23:H23"/>
    <mergeCell ref="I23:J23"/>
    <mergeCell ref="C20:F20"/>
    <mergeCell ref="G20:H20"/>
    <mergeCell ref="I20:J20"/>
    <mergeCell ref="C21:F21"/>
    <mergeCell ref="G21:H21"/>
    <mergeCell ref="I21:J21"/>
    <mergeCell ref="C18:F18"/>
    <mergeCell ref="G18:H18"/>
    <mergeCell ref="I18:J18"/>
    <mergeCell ref="C19:F19"/>
    <mergeCell ref="G19:H19"/>
    <mergeCell ref="I19:J19"/>
    <mergeCell ref="C16:F16"/>
    <mergeCell ref="G16:H16"/>
    <mergeCell ref="I16:J16"/>
    <mergeCell ref="C17:F17"/>
    <mergeCell ref="G17:H17"/>
    <mergeCell ref="I17:J17"/>
    <mergeCell ref="C14:F14"/>
    <mergeCell ref="G14:H14"/>
    <mergeCell ref="I14:J14"/>
    <mergeCell ref="C15:F15"/>
    <mergeCell ref="G15:H15"/>
    <mergeCell ref="I15:J15"/>
    <mergeCell ref="C12:F12"/>
    <mergeCell ref="G12:H12"/>
    <mergeCell ref="I12:J12"/>
    <mergeCell ref="C13:F13"/>
    <mergeCell ref="G13:H13"/>
    <mergeCell ref="I13:J13"/>
    <mergeCell ref="A9:A10"/>
    <mergeCell ref="B9:B10"/>
    <mergeCell ref="C9:F10"/>
    <mergeCell ref="G9:H10"/>
    <mergeCell ref="I9:J10"/>
    <mergeCell ref="C11:F11"/>
    <mergeCell ref="G11:H11"/>
    <mergeCell ref="I11:J11"/>
    <mergeCell ref="A5:C5"/>
    <mergeCell ref="D5:E5"/>
    <mergeCell ref="A6:E6"/>
    <mergeCell ref="A1:E1"/>
    <mergeCell ref="I1:J1"/>
    <mergeCell ref="A2:J2"/>
    <mergeCell ref="A4:C4"/>
    <mergeCell ref="D4:E4"/>
    <mergeCell ref="G4:I4"/>
    <mergeCell ref="G5:J5"/>
    <mergeCell ref="G6:J6"/>
  </mergeCells>
  <phoneticPr fontId="2"/>
  <conditionalFormatting sqref="D4:E4">
    <cfRule type="expression" dxfId="51" priority="16">
      <formula>$D$4&lt;&gt;""</formula>
    </cfRule>
  </conditionalFormatting>
  <conditionalFormatting sqref="G4:I4">
    <cfRule type="expression" dxfId="50" priority="15">
      <formula>$G$4&lt;&gt;""</formula>
    </cfRule>
  </conditionalFormatting>
  <conditionalFormatting sqref="D5:E5">
    <cfRule type="expression" dxfId="49" priority="14">
      <formula>$D$5&lt;&gt;""</formula>
    </cfRule>
  </conditionalFormatting>
  <conditionalFormatting sqref="A11:J30 A32:J41 A31 C31:J31">
    <cfRule type="expression" dxfId="46" priority="20">
      <formula>$B11="祝"</formula>
    </cfRule>
    <cfRule type="expression" dxfId="45" priority="21">
      <formula>$B11="土"</formula>
    </cfRule>
    <cfRule type="expression" dxfId="44" priority="22">
      <formula>$B11="日"</formula>
    </cfRule>
  </conditionalFormatting>
  <conditionalFormatting sqref="B31">
    <cfRule type="expression" dxfId="43" priority="5">
      <formula>$B31="祝"</formula>
    </cfRule>
    <cfRule type="expression" dxfId="42" priority="6">
      <formula>$B31="土"</formula>
    </cfRule>
    <cfRule type="expression" dxfId="41" priority="7">
      <formula>$B31="日"</formula>
    </cfRule>
  </conditionalFormatting>
  <conditionalFormatting sqref="G5">
    <cfRule type="expression" dxfId="10" priority="2">
      <formula>$G$5&lt;&gt;""</formula>
    </cfRule>
  </conditionalFormatting>
  <conditionalFormatting sqref="G6">
    <cfRule type="expression" dxfId="0" priority="1">
      <formula>$G$6&lt;&gt;""</formula>
    </cfRule>
  </conditionalFormatting>
  <printOptions horizontalCentered="1" verticalCentered="1"/>
  <pageMargins left="0.39370078740157483" right="0.39370078740157483" top="0.39370078740157483" bottom="0.39370078740157483" header="0.31496062992125984" footer="0.31496062992125984"/>
  <pageSetup paperSize="9" scale="60" orientation="portrait"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M59"/>
  <sheetViews>
    <sheetView view="pageBreakPreview" zoomScaleNormal="100" zoomScaleSheetLayoutView="100" workbookViewId="0">
      <selection activeCell="J7" sqref="J7"/>
    </sheetView>
  </sheetViews>
  <sheetFormatPr defaultRowHeight="13.5"/>
  <cols>
    <col min="1" max="1" width="5.75" style="1" customWidth="1"/>
    <col min="2" max="2" width="6.375" customWidth="1"/>
    <col min="3" max="3" width="5.875" customWidth="1"/>
    <col min="4" max="4" width="15.625" customWidth="1"/>
    <col min="5" max="5" width="17.75" customWidth="1"/>
    <col min="6" max="6" width="15.625" customWidth="1"/>
    <col min="7" max="8" width="22.625" customWidth="1"/>
    <col min="9" max="9" width="18.5" customWidth="1"/>
    <col min="10" max="10" width="15.125" customWidth="1"/>
    <col min="11" max="11" width="3.375" customWidth="1"/>
    <col min="13" max="13" width="8.875" style="34"/>
  </cols>
  <sheetData>
    <row r="1" spans="1:13" ht="18" customHeight="1">
      <c r="A1" s="163" t="s">
        <v>22</v>
      </c>
      <c r="B1" s="164"/>
      <c r="C1" s="164"/>
      <c r="D1" s="164"/>
      <c r="E1" s="164"/>
      <c r="I1" s="165" t="s">
        <v>13</v>
      </c>
      <c r="J1" s="165"/>
    </row>
    <row r="2" spans="1:13" ht="20.100000000000001" customHeight="1">
      <c r="A2" s="162">
        <f>EDATE('4月'!$A$2,1)</f>
        <v>45413</v>
      </c>
      <c r="B2" s="162"/>
      <c r="C2" s="162"/>
      <c r="D2" s="162"/>
      <c r="E2" s="162"/>
      <c r="F2" s="162"/>
      <c r="G2" s="162"/>
      <c r="H2" s="162"/>
      <c r="I2" s="162"/>
      <c r="J2" s="162"/>
      <c r="K2" s="8"/>
    </row>
    <row r="3" spans="1:13" ht="14.25" thickBot="1"/>
    <row r="4" spans="1:13" ht="36" customHeight="1">
      <c r="A4" s="138" t="s">
        <v>7</v>
      </c>
      <c r="B4" s="139"/>
      <c r="C4" s="140"/>
      <c r="D4" s="141">
        <f>'4月'!D4:E4</f>
        <v>0</v>
      </c>
      <c r="E4" s="172"/>
      <c r="F4" s="66" t="s">
        <v>2</v>
      </c>
      <c r="G4" s="173">
        <f>'4月'!G4:I4</f>
        <v>0</v>
      </c>
      <c r="H4" s="174"/>
      <c r="I4" s="174"/>
      <c r="J4" s="26" t="s">
        <v>15</v>
      </c>
      <c r="K4" s="3"/>
      <c r="M4"/>
    </row>
    <row r="5" spans="1:13" ht="49.5" customHeight="1">
      <c r="A5" s="145" t="s">
        <v>29</v>
      </c>
      <c r="B5" s="146"/>
      <c r="C5" s="147"/>
      <c r="D5" s="166">
        <f>'4月'!D5:E5</f>
        <v>0</v>
      </c>
      <c r="E5" s="167"/>
      <c r="F5" s="19" t="s">
        <v>8</v>
      </c>
      <c r="G5" s="168">
        <f>'4月'!G5</f>
        <v>0</v>
      </c>
      <c r="H5" s="169"/>
      <c r="I5" s="169"/>
      <c r="J5" s="169"/>
      <c r="K5" s="11"/>
      <c r="M5"/>
    </row>
    <row r="6" spans="1:13" ht="50.25" customHeight="1" thickBot="1">
      <c r="A6" s="150" t="s">
        <v>31</v>
      </c>
      <c r="B6" s="151"/>
      <c r="C6" s="151"/>
      <c r="D6" s="151"/>
      <c r="E6" s="103"/>
      <c r="F6" s="20" t="s">
        <v>8</v>
      </c>
      <c r="G6" s="170">
        <f>'4月'!G6</f>
        <v>0</v>
      </c>
      <c r="H6" s="171"/>
      <c r="I6" s="171"/>
      <c r="J6" s="235"/>
      <c r="K6" s="11"/>
      <c r="M6"/>
    </row>
    <row r="7" spans="1:13" s="2" customFormat="1" ht="15" customHeight="1">
      <c r="A7" s="24"/>
      <c r="B7" s="24"/>
      <c r="C7" s="24"/>
      <c r="D7" s="24"/>
      <c r="E7" s="24"/>
      <c r="F7" s="25"/>
      <c r="G7" s="25"/>
      <c r="H7" s="25"/>
      <c r="I7" s="25"/>
      <c r="J7" s="81"/>
      <c r="K7" s="9"/>
      <c r="M7" s="41"/>
    </row>
    <row r="8" spans="1:13" s="2" customFormat="1" ht="15" customHeight="1" thickBot="1">
      <c r="A8" s="24"/>
      <c r="B8" s="24"/>
      <c r="C8" s="24"/>
      <c r="D8" s="24"/>
      <c r="E8" s="24"/>
      <c r="F8" s="25"/>
      <c r="G8" s="25"/>
      <c r="H8" s="25"/>
      <c r="I8" s="25"/>
      <c r="J8" s="25"/>
      <c r="K8" s="9"/>
      <c r="M8" s="41"/>
    </row>
    <row r="9" spans="1:13" ht="19.5" customHeight="1">
      <c r="A9" s="126" t="s">
        <v>0</v>
      </c>
      <c r="B9" s="128" t="s">
        <v>1</v>
      </c>
      <c r="C9" s="156" t="s">
        <v>14</v>
      </c>
      <c r="D9" s="157"/>
      <c r="E9" s="157"/>
      <c r="F9" s="158"/>
      <c r="G9" s="134" t="s">
        <v>11</v>
      </c>
      <c r="H9" s="143"/>
      <c r="I9" s="134" t="s">
        <v>3</v>
      </c>
      <c r="J9" s="135"/>
      <c r="K9" s="12"/>
    </row>
    <row r="10" spans="1:13" s="1" customFormat="1" ht="27.75" customHeight="1" thickBot="1">
      <c r="A10" s="127"/>
      <c r="B10" s="129"/>
      <c r="C10" s="159"/>
      <c r="D10" s="160"/>
      <c r="E10" s="160"/>
      <c r="F10" s="161"/>
      <c r="G10" s="136"/>
      <c r="H10" s="144"/>
      <c r="I10" s="136"/>
      <c r="J10" s="137"/>
      <c r="K10" s="13"/>
      <c r="M10" s="37"/>
    </row>
    <row r="11" spans="1:13" s="34" customFormat="1" ht="24" customHeight="1">
      <c r="A11" s="70">
        <f>A2</f>
        <v>45413</v>
      </c>
      <c r="B11" s="72" t="str">
        <f t="shared" ref="B11:B12" si="0">TEXT(A11,"aaa")</f>
        <v>水</v>
      </c>
      <c r="C11" s="109"/>
      <c r="D11" s="95"/>
      <c r="E11" s="95"/>
      <c r="F11" s="97"/>
      <c r="G11" s="95"/>
      <c r="H11" s="95"/>
      <c r="I11" s="95"/>
      <c r="J11" s="96"/>
      <c r="K11" s="33"/>
      <c r="M11" s="34" t="s">
        <v>15</v>
      </c>
    </row>
    <row r="12" spans="1:13" s="34" customFormat="1" ht="24" customHeight="1">
      <c r="A12" s="68">
        <f t="shared" ref="A12:A40" si="1">A11+1</f>
        <v>45414</v>
      </c>
      <c r="B12" s="72" t="str">
        <f t="shared" si="0"/>
        <v>木</v>
      </c>
      <c r="C12" s="97"/>
      <c r="D12" s="110"/>
      <c r="E12" s="110"/>
      <c r="F12" s="110"/>
      <c r="G12" s="95"/>
      <c r="H12" s="95"/>
      <c r="I12" s="95"/>
      <c r="J12" s="96"/>
      <c r="K12" s="33"/>
      <c r="M12" s="34" t="s">
        <v>16</v>
      </c>
    </row>
    <row r="13" spans="1:13" s="34" customFormat="1" ht="24" customHeight="1">
      <c r="A13" s="68">
        <f t="shared" si="1"/>
        <v>45415</v>
      </c>
      <c r="B13" s="72" t="s">
        <v>32</v>
      </c>
      <c r="C13" s="97"/>
      <c r="D13" s="110"/>
      <c r="E13" s="110"/>
      <c r="F13" s="110"/>
      <c r="G13" s="95"/>
      <c r="H13" s="95"/>
      <c r="I13" s="95"/>
      <c r="J13" s="96"/>
      <c r="K13" s="33"/>
      <c r="M13" s="34" t="s">
        <v>23</v>
      </c>
    </row>
    <row r="14" spans="1:13" s="34" customFormat="1" ht="24" customHeight="1">
      <c r="A14" s="68">
        <f t="shared" si="1"/>
        <v>45416</v>
      </c>
      <c r="B14" s="72" t="s">
        <v>32</v>
      </c>
      <c r="C14" s="97"/>
      <c r="D14" s="110"/>
      <c r="E14" s="110"/>
      <c r="F14" s="110"/>
      <c r="G14" s="95"/>
      <c r="H14" s="95"/>
      <c r="I14" s="95"/>
      <c r="J14" s="96"/>
      <c r="K14" s="33"/>
      <c r="M14" s="34" t="s">
        <v>17</v>
      </c>
    </row>
    <row r="15" spans="1:13" s="34" customFormat="1" ht="24" customHeight="1">
      <c r="A15" s="68">
        <f t="shared" si="1"/>
        <v>45417</v>
      </c>
      <c r="B15" s="72" t="s">
        <v>32</v>
      </c>
      <c r="C15" s="97"/>
      <c r="D15" s="110"/>
      <c r="E15" s="110"/>
      <c r="F15" s="110"/>
      <c r="G15" s="95"/>
      <c r="H15" s="95"/>
      <c r="I15" s="95"/>
      <c r="J15" s="96"/>
      <c r="K15" s="33"/>
      <c r="M15" s="34" t="s">
        <v>18</v>
      </c>
    </row>
    <row r="16" spans="1:13" s="34" customFormat="1" ht="24" customHeight="1">
      <c r="A16" s="68">
        <f t="shared" si="1"/>
        <v>45418</v>
      </c>
      <c r="B16" s="72" t="s">
        <v>32</v>
      </c>
      <c r="C16" s="97"/>
      <c r="D16" s="110"/>
      <c r="E16" s="110"/>
      <c r="F16" s="110"/>
      <c r="G16" s="95"/>
      <c r="H16" s="95"/>
      <c r="I16" s="95"/>
      <c r="J16" s="96"/>
      <c r="K16" s="33"/>
      <c r="M16" s="34" t="s">
        <v>19</v>
      </c>
    </row>
    <row r="17" spans="1:13" s="34" customFormat="1" ht="24" customHeight="1">
      <c r="A17" s="68">
        <f t="shared" si="1"/>
        <v>45419</v>
      </c>
      <c r="B17" s="72" t="str">
        <f t="shared" ref="B17:B40" si="2">TEXT(A17,"aaa")</f>
        <v>火</v>
      </c>
      <c r="C17" s="97"/>
      <c r="D17" s="110"/>
      <c r="E17" s="110"/>
      <c r="F17" s="110"/>
      <c r="G17" s="95"/>
      <c r="H17" s="95"/>
      <c r="I17" s="95"/>
      <c r="J17" s="96"/>
      <c r="K17" s="33"/>
      <c r="M17" s="34" t="s">
        <v>20</v>
      </c>
    </row>
    <row r="18" spans="1:13" s="34" customFormat="1" ht="24" customHeight="1">
      <c r="A18" s="68">
        <f t="shared" si="1"/>
        <v>45420</v>
      </c>
      <c r="B18" s="72" t="str">
        <f t="shared" si="2"/>
        <v>水</v>
      </c>
      <c r="C18" s="97"/>
      <c r="D18" s="110"/>
      <c r="E18" s="110"/>
      <c r="F18" s="110"/>
      <c r="G18" s="95"/>
      <c r="H18" s="95"/>
      <c r="I18" s="97"/>
      <c r="J18" s="98"/>
      <c r="K18" s="33"/>
    </row>
    <row r="19" spans="1:13" s="34" customFormat="1" ht="24" customHeight="1">
      <c r="A19" s="68">
        <f t="shared" si="1"/>
        <v>45421</v>
      </c>
      <c r="B19" s="72" t="str">
        <f t="shared" si="2"/>
        <v>木</v>
      </c>
      <c r="C19" s="109"/>
      <c r="D19" s="95"/>
      <c r="E19" s="95"/>
      <c r="F19" s="97"/>
      <c r="G19" s="95"/>
      <c r="H19" s="95"/>
      <c r="I19" s="95"/>
      <c r="J19" s="96"/>
      <c r="K19" s="33"/>
    </row>
    <row r="20" spans="1:13" s="34" customFormat="1" ht="24" customHeight="1">
      <c r="A20" s="68">
        <f t="shared" si="1"/>
        <v>45422</v>
      </c>
      <c r="B20" s="72" t="str">
        <f t="shared" si="2"/>
        <v>金</v>
      </c>
      <c r="C20" s="97"/>
      <c r="D20" s="110"/>
      <c r="E20" s="110"/>
      <c r="F20" s="110"/>
      <c r="G20" s="95"/>
      <c r="H20" s="95"/>
      <c r="I20" s="95"/>
      <c r="J20" s="96"/>
      <c r="K20" s="33"/>
    </row>
    <row r="21" spans="1:13" s="34" customFormat="1" ht="24" customHeight="1">
      <c r="A21" s="68">
        <f t="shared" si="1"/>
        <v>45423</v>
      </c>
      <c r="B21" s="72" t="str">
        <f t="shared" si="2"/>
        <v>土</v>
      </c>
      <c r="C21" s="109"/>
      <c r="D21" s="95"/>
      <c r="E21" s="95"/>
      <c r="F21" s="97"/>
      <c r="G21" s="95"/>
      <c r="H21" s="95"/>
      <c r="I21" s="95"/>
      <c r="J21" s="96"/>
      <c r="K21" s="33"/>
    </row>
    <row r="22" spans="1:13" s="34" customFormat="1" ht="24" customHeight="1">
      <c r="A22" s="68">
        <f t="shared" si="1"/>
        <v>45424</v>
      </c>
      <c r="B22" s="72" t="str">
        <f t="shared" si="2"/>
        <v>日</v>
      </c>
      <c r="C22" s="97"/>
      <c r="D22" s="110"/>
      <c r="E22" s="110"/>
      <c r="F22" s="110"/>
      <c r="G22" s="95"/>
      <c r="H22" s="95"/>
      <c r="I22" s="97"/>
      <c r="J22" s="98"/>
      <c r="K22" s="33"/>
    </row>
    <row r="23" spans="1:13" s="34" customFormat="1" ht="24" customHeight="1">
      <c r="A23" s="68">
        <f t="shared" si="1"/>
        <v>45425</v>
      </c>
      <c r="B23" s="72" t="str">
        <f t="shared" si="2"/>
        <v>月</v>
      </c>
      <c r="C23" s="97"/>
      <c r="D23" s="110"/>
      <c r="E23" s="110"/>
      <c r="F23" s="109"/>
      <c r="G23" s="97"/>
      <c r="H23" s="109"/>
      <c r="I23" s="95"/>
      <c r="J23" s="96"/>
      <c r="K23" s="33"/>
    </row>
    <row r="24" spans="1:13" s="34" customFormat="1" ht="24" customHeight="1">
      <c r="A24" s="68">
        <f t="shared" si="1"/>
        <v>45426</v>
      </c>
      <c r="B24" s="72" t="str">
        <f t="shared" si="2"/>
        <v>火</v>
      </c>
      <c r="C24" s="97"/>
      <c r="D24" s="110"/>
      <c r="E24" s="110"/>
      <c r="F24" s="110"/>
      <c r="G24" s="122"/>
      <c r="H24" s="109"/>
      <c r="I24" s="97"/>
      <c r="J24" s="98"/>
      <c r="K24" s="33"/>
    </row>
    <row r="25" spans="1:13" s="34" customFormat="1" ht="24" customHeight="1">
      <c r="A25" s="68">
        <f t="shared" si="1"/>
        <v>45427</v>
      </c>
      <c r="B25" s="72" t="str">
        <f t="shared" si="2"/>
        <v>水</v>
      </c>
      <c r="C25" s="97"/>
      <c r="D25" s="110"/>
      <c r="E25" s="110"/>
      <c r="F25" s="110"/>
      <c r="G25" s="122"/>
      <c r="H25" s="109"/>
      <c r="I25" s="123"/>
      <c r="J25" s="98"/>
      <c r="K25" s="33"/>
    </row>
    <row r="26" spans="1:13" s="34" customFormat="1" ht="24" customHeight="1">
      <c r="A26" s="68">
        <f t="shared" si="1"/>
        <v>45428</v>
      </c>
      <c r="B26" s="72" t="str">
        <f t="shared" si="2"/>
        <v>木</v>
      </c>
      <c r="C26" s="97"/>
      <c r="D26" s="110"/>
      <c r="E26" s="110"/>
      <c r="F26" s="110"/>
      <c r="G26" s="122"/>
      <c r="H26" s="109"/>
      <c r="I26" s="123"/>
      <c r="J26" s="98"/>
      <c r="K26" s="33"/>
    </row>
    <row r="27" spans="1:13" s="34" customFormat="1" ht="24" customHeight="1">
      <c r="A27" s="68">
        <f t="shared" si="1"/>
        <v>45429</v>
      </c>
      <c r="B27" s="72" t="str">
        <f t="shared" si="2"/>
        <v>金</v>
      </c>
      <c r="C27" s="97"/>
      <c r="D27" s="110"/>
      <c r="E27" s="110"/>
      <c r="F27" s="110"/>
      <c r="G27" s="95"/>
      <c r="H27" s="95"/>
      <c r="I27" s="97"/>
      <c r="J27" s="98"/>
      <c r="K27" s="33"/>
    </row>
    <row r="28" spans="1:13" s="34" customFormat="1" ht="24" customHeight="1">
      <c r="A28" s="68">
        <f t="shared" si="1"/>
        <v>45430</v>
      </c>
      <c r="B28" s="72" t="str">
        <f t="shared" si="2"/>
        <v>土</v>
      </c>
      <c r="C28" s="109"/>
      <c r="D28" s="95"/>
      <c r="E28" s="95"/>
      <c r="F28" s="97"/>
      <c r="G28" s="95"/>
      <c r="H28" s="95"/>
      <c r="I28" s="95"/>
      <c r="J28" s="96"/>
      <c r="K28" s="33"/>
    </row>
    <row r="29" spans="1:13" s="34" customFormat="1" ht="24" customHeight="1">
      <c r="A29" s="68">
        <f t="shared" si="1"/>
        <v>45431</v>
      </c>
      <c r="B29" s="72" t="str">
        <f t="shared" si="2"/>
        <v>日</v>
      </c>
      <c r="C29" s="97"/>
      <c r="D29" s="110"/>
      <c r="E29" s="110"/>
      <c r="F29" s="110"/>
      <c r="G29" s="95"/>
      <c r="H29" s="95"/>
      <c r="I29" s="175"/>
      <c r="J29" s="176"/>
      <c r="K29" s="33"/>
    </row>
    <row r="30" spans="1:13" s="34" customFormat="1" ht="24" customHeight="1">
      <c r="A30" s="68">
        <f t="shared" si="1"/>
        <v>45432</v>
      </c>
      <c r="B30" s="72" t="str">
        <f t="shared" si="2"/>
        <v>月</v>
      </c>
      <c r="C30" s="97"/>
      <c r="D30" s="110"/>
      <c r="E30" s="110"/>
      <c r="F30" s="109"/>
      <c r="G30" s="97"/>
      <c r="H30" s="109"/>
      <c r="I30" s="95"/>
      <c r="J30" s="96"/>
      <c r="K30" s="33"/>
    </row>
    <row r="31" spans="1:13" s="34" customFormat="1" ht="24" customHeight="1">
      <c r="A31" s="68">
        <f t="shared" si="1"/>
        <v>45433</v>
      </c>
      <c r="B31" s="72" t="str">
        <f t="shared" si="2"/>
        <v>火</v>
      </c>
      <c r="C31" s="97"/>
      <c r="D31" s="110"/>
      <c r="E31" s="110"/>
      <c r="F31" s="109"/>
      <c r="G31" s="97"/>
      <c r="H31" s="109"/>
      <c r="I31" s="95"/>
      <c r="J31" s="96"/>
      <c r="K31" s="33"/>
    </row>
    <row r="32" spans="1:13" s="34" customFormat="1" ht="24" customHeight="1">
      <c r="A32" s="68">
        <f t="shared" si="1"/>
        <v>45434</v>
      </c>
      <c r="B32" s="72" t="str">
        <f t="shared" si="2"/>
        <v>水</v>
      </c>
      <c r="C32" s="97"/>
      <c r="D32" s="110"/>
      <c r="E32" s="110"/>
      <c r="F32" s="110"/>
      <c r="G32" s="95"/>
      <c r="H32" s="95"/>
      <c r="I32" s="95"/>
      <c r="J32" s="96"/>
      <c r="K32" s="33"/>
    </row>
    <row r="33" spans="1:13" s="34" customFormat="1" ht="24" customHeight="1">
      <c r="A33" s="68">
        <f t="shared" si="1"/>
        <v>45435</v>
      </c>
      <c r="B33" s="72" t="str">
        <f t="shared" si="2"/>
        <v>木</v>
      </c>
      <c r="C33" s="97"/>
      <c r="D33" s="110"/>
      <c r="E33" s="110"/>
      <c r="F33" s="110"/>
      <c r="G33" s="95"/>
      <c r="H33" s="95"/>
      <c r="I33" s="95"/>
      <c r="J33" s="96"/>
      <c r="K33" s="33"/>
    </row>
    <row r="34" spans="1:13" s="34" customFormat="1" ht="24" customHeight="1">
      <c r="A34" s="68">
        <f t="shared" si="1"/>
        <v>45436</v>
      </c>
      <c r="B34" s="72" t="str">
        <f t="shared" si="2"/>
        <v>金</v>
      </c>
      <c r="C34" s="97"/>
      <c r="D34" s="110"/>
      <c r="E34" s="110"/>
      <c r="F34" s="110"/>
      <c r="G34" s="95"/>
      <c r="H34" s="95"/>
      <c r="I34" s="95"/>
      <c r="J34" s="96"/>
      <c r="K34" s="33"/>
    </row>
    <row r="35" spans="1:13" s="34" customFormat="1" ht="24" customHeight="1">
      <c r="A35" s="68">
        <f t="shared" si="1"/>
        <v>45437</v>
      </c>
      <c r="B35" s="72" t="str">
        <f t="shared" si="2"/>
        <v>土</v>
      </c>
      <c r="C35" s="109"/>
      <c r="D35" s="95"/>
      <c r="E35" s="95"/>
      <c r="F35" s="97"/>
      <c r="G35" s="95"/>
      <c r="H35" s="95"/>
      <c r="I35" s="97"/>
      <c r="J35" s="98"/>
      <c r="K35" s="33"/>
    </row>
    <row r="36" spans="1:13" s="34" customFormat="1" ht="24" customHeight="1">
      <c r="A36" s="68">
        <f t="shared" si="1"/>
        <v>45438</v>
      </c>
      <c r="B36" s="72" t="str">
        <f t="shared" si="2"/>
        <v>日</v>
      </c>
      <c r="C36" s="97"/>
      <c r="D36" s="110"/>
      <c r="E36" s="110"/>
      <c r="F36" s="110"/>
      <c r="G36" s="95"/>
      <c r="H36" s="95"/>
      <c r="I36" s="95"/>
      <c r="J36" s="96"/>
      <c r="K36" s="33"/>
    </row>
    <row r="37" spans="1:13" s="34" customFormat="1" ht="24" customHeight="1">
      <c r="A37" s="68">
        <f t="shared" si="1"/>
        <v>45439</v>
      </c>
      <c r="B37" s="72" t="str">
        <f t="shared" si="2"/>
        <v>月</v>
      </c>
      <c r="C37" s="97"/>
      <c r="D37" s="110"/>
      <c r="E37" s="110"/>
      <c r="F37" s="109"/>
      <c r="G37" s="97"/>
      <c r="H37" s="109"/>
      <c r="I37" s="95"/>
      <c r="J37" s="96"/>
      <c r="K37" s="33"/>
    </row>
    <row r="38" spans="1:13" s="34" customFormat="1" ht="24" customHeight="1">
      <c r="A38" s="68">
        <f t="shared" si="1"/>
        <v>45440</v>
      </c>
      <c r="B38" s="72" t="str">
        <f t="shared" si="2"/>
        <v>火</v>
      </c>
      <c r="C38" s="97"/>
      <c r="D38" s="110"/>
      <c r="E38" s="110"/>
      <c r="F38" s="109"/>
      <c r="G38" s="97"/>
      <c r="H38" s="109"/>
      <c r="I38" s="95"/>
      <c r="J38" s="96"/>
      <c r="K38" s="33"/>
    </row>
    <row r="39" spans="1:13" s="34" customFormat="1" ht="24" customHeight="1">
      <c r="A39" s="68">
        <f t="shared" si="1"/>
        <v>45441</v>
      </c>
      <c r="B39" s="72" t="str">
        <f t="shared" si="2"/>
        <v>水</v>
      </c>
      <c r="C39" s="97"/>
      <c r="D39" s="110"/>
      <c r="E39" s="110"/>
      <c r="F39" s="109"/>
      <c r="G39" s="97"/>
      <c r="H39" s="109"/>
      <c r="I39" s="95"/>
      <c r="J39" s="96"/>
      <c r="K39" s="33"/>
    </row>
    <row r="40" spans="1:13" s="34" customFormat="1" ht="24" customHeight="1">
      <c r="A40" s="68">
        <f t="shared" si="1"/>
        <v>45442</v>
      </c>
      <c r="B40" s="72" t="str">
        <f t="shared" si="2"/>
        <v>木</v>
      </c>
      <c r="C40" s="109"/>
      <c r="D40" s="95"/>
      <c r="E40" s="95"/>
      <c r="F40" s="97"/>
      <c r="G40" s="95"/>
      <c r="H40" s="95"/>
      <c r="I40" s="95"/>
      <c r="J40" s="96"/>
      <c r="K40" s="33"/>
    </row>
    <row r="41" spans="1:13" s="34" customFormat="1" ht="24" customHeight="1" thickBot="1">
      <c r="A41" s="69">
        <f t="shared" ref="A41" si="3">A40+1</f>
        <v>45443</v>
      </c>
      <c r="B41" s="35" t="str">
        <f t="shared" ref="B41" si="4">TEXT(A41,"aaa")</f>
        <v>金</v>
      </c>
      <c r="C41" s="177"/>
      <c r="D41" s="178"/>
      <c r="E41" s="178"/>
      <c r="F41" s="179"/>
      <c r="G41" s="178"/>
      <c r="H41" s="178"/>
      <c r="I41" s="178"/>
      <c r="J41" s="180"/>
      <c r="K41" s="33"/>
    </row>
    <row r="42" spans="1:13" ht="15" customHeight="1">
      <c r="B42" s="4"/>
      <c r="C42" s="4"/>
      <c r="D42" s="4"/>
      <c r="E42" s="4"/>
      <c r="F42" s="4"/>
      <c r="G42" s="4"/>
      <c r="H42" s="4"/>
      <c r="I42" s="4"/>
      <c r="J42" s="4"/>
      <c r="K42" s="4"/>
    </row>
    <row r="43" spans="1:13" ht="1.5" customHeight="1" thickBot="1">
      <c r="A43" s="5"/>
      <c r="B43" s="4"/>
      <c r="C43" s="4"/>
      <c r="D43" s="4"/>
      <c r="E43" s="4"/>
      <c r="F43" s="4"/>
      <c r="G43" s="4"/>
      <c r="H43" s="4"/>
      <c r="I43" s="4"/>
      <c r="J43" s="4"/>
      <c r="K43" s="4"/>
    </row>
    <row r="44" spans="1:13" ht="14.25" hidden="1" thickBot="1">
      <c r="A44" s="5"/>
      <c r="B44" s="6"/>
      <c r="C44" s="6"/>
      <c r="D44" s="6"/>
      <c r="E44" s="6"/>
      <c r="F44" s="6"/>
      <c r="G44" s="6"/>
      <c r="H44" s="6"/>
      <c r="I44" s="6"/>
      <c r="J44" s="6"/>
      <c r="K44" s="6"/>
    </row>
    <row r="45" spans="1:13" s="2" customFormat="1" ht="24.75" customHeight="1" thickBot="1">
      <c r="A45" s="99" t="s">
        <v>4</v>
      </c>
      <c r="B45" s="99"/>
      <c r="C45" s="99"/>
      <c r="D45" s="100" t="s">
        <v>6</v>
      </c>
      <c r="E45" s="28" t="s">
        <v>9</v>
      </c>
      <c r="F45" s="55" t="s">
        <v>5</v>
      </c>
      <c r="G45" s="108"/>
      <c r="H45" s="99"/>
      <c r="I45" s="31"/>
      <c r="J45" s="67" t="s">
        <v>21</v>
      </c>
      <c r="K45" s="9"/>
      <c r="M45" s="41"/>
    </row>
    <row r="46" spans="1:13" s="2" customFormat="1" ht="24.75" customHeight="1">
      <c r="A46" s="99"/>
      <c r="B46" s="99"/>
      <c r="C46" s="99"/>
      <c r="D46" s="101"/>
      <c r="E46" s="29" t="s">
        <v>12</v>
      </c>
      <c r="F46" s="56" t="s">
        <v>5</v>
      </c>
      <c r="G46" s="108"/>
      <c r="H46" s="99"/>
      <c r="I46" s="31"/>
      <c r="J46" s="92"/>
      <c r="K46" s="9"/>
      <c r="M46" s="41"/>
    </row>
    <row r="47" spans="1:13" s="2" customFormat="1" ht="24.75" customHeight="1" thickBot="1">
      <c r="A47" s="99" t="s">
        <v>4</v>
      </c>
      <c r="B47" s="99"/>
      <c r="C47" s="99"/>
      <c r="D47" s="102" t="s">
        <v>10</v>
      </c>
      <c r="E47" s="103"/>
      <c r="F47" s="57" t="s">
        <v>5</v>
      </c>
      <c r="G47" s="32"/>
      <c r="H47" s="99"/>
      <c r="I47" s="99"/>
      <c r="J47" s="93"/>
      <c r="K47" s="9"/>
      <c r="M47" s="41"/>
    </row>
    <row r="48" spans="1:13" s="2" customFormat="1" ht="9.75" customHeight="1" thickBot="1">
      <c r="A48" s="31"/>
      <c r="B48" s="31"/>
      <c r="C48" s="31"/>
      <c r="D48" s="31"/>
      <c r="E48" s="31"/>
      <c r="F48" s="32"/>
      <c r="G48" s="32"/>
      <c r="H48" s="31"/>
      <c r="I48" s="31"/>
      <c r="J48" s="93"/>
      <c r="K48" s="9"/>
      <c r="M48" s="41"/>
    </row>
    <row r="49" spans="1:13" ht="24.75" customHeight="1" thickTop="1">
      <c r="A49" s="111" t="s">
        <v>24</v>
      </c>
      <c r="B49" s="112"/>
      <c r="C49" s="113"/>
      <c r="D49" s="117" t="s">
        <v>26</v>
      </c>
      <c r="E49" s="118"/>
      <c r="F49" s="119"/>
      <c r="G49" s="89">
        <v>45414</v>
      </c>
      <c r="H49" s="61"/>
      <c r="I49" s="61"/>
      <c r="J49" s="93"/>
      <c r="K49" s="10"/>
    </row>
    <row r="50" spans="1:13" ht="24.75" customHeight="1" thickBot="1">
      <c r="A50" s="114"/>
      <c r="B50" s="115"/>
      <c r="C50" s="116"/>
      <c r="D50" s="120" t="s">
        <v>25</v>
      </c>
      <c r="E50" s="115"/>
      <c r="F50" s="121"/>
      <c r="G50" s="88">
        <v>45420</v>
      </c>
      <c r="H50" s="27"/>
      <c r="I50" s="27"/>
      <c r="J50" s="94"/>
      <c r="K50" s="10"/>
    </row>
    <row r="51" spans="1:13" ht="6.75" customHeight="1" thickTop="1">
      <c r="A51" s="27"/>
      <c r="B51" s="27"/>
      <c r="C51" s="27"/>
      <c r="D51" s="27"/>
      <c r="E51" s="27"/>
      <c r="F51" s="27"/>
      <c r="G51" s="27"/>
      <c r="H51" s="27"/>
      <c r="I51" s="27"/>
      <c r="J51" s="21"/>
      <c r="K51" s="10"/>
    </row>
    <row r="52" spans="1:13" s="7" customFormat="1" ht="29.25" customHeight="1">
      <c r="A52" s="124" t="s">
        <v>27</v>
      </c>
      <c r="B52" s="125"/>
      <c r="C52" s="125"/>
      <c r="D52" s="125"/>
      <c r="E52" s="125"/>
      <c r="F52" s="125"/>
      <c r="G52" s="125"/>
      <c r="H52" s="125"/>
      <c r="I52" s="125"/>
      <c r="J52" s="125"/>
      <c r="K52" s="30"/>
      <c r="M52" s="54"/>
    </row>
    <row r="53" spans="1:13" s="7" customFormat="1" ht="22.5" customHeight="1">
      <c r="A53" s="125"/>
      <c r="B53" s="125"/>
      <c r="C53" s="125"/>
      <c r="D53" s="125"/>
      <c r="E53" s="125"/>
      <c r="F53" s="125"/>
      <c r="G53" s="125"/>
      <c r="H53" s="125"/>
      <c r="I53" s="125"/>
      <c r="J53" s="125"/>
      <c r="K53" s="30"/>
      <c r="M53" s="54"/>
    </row>
    <row r="54" spans="1:13" s="7" customFormat="1" ht="22.5" customHeight="1">
      <c r="A54" s="125"/>
      <c r="B54" s="125"/>
      <c r="C54" s="125"/>
      <c r="D54" s="125"/>
      <c r="E54" s="125"/>
      <c r="F54" s="125"/>
      <c r="G54" s="125"/>
      <c r="H54" s="125"/>
      <c r="I54" s="125"/>
      <c r="J54" s="125"/>
      <c r="K54" s="30"/>
      <c r="M54" s="54"/>
    </row>
    <row r="55" spans="1:13" s="7" customFormat="1" ht="22.5" customHeight="1">
      <c r="A55" s="125"/>
      <c r="B55" s="125"/>
      <c r="C55" s="125"/>
      <c r="D55" s="125"/>
      <c r="E55" s="125"/>
      <c r="F55" s="125"/>
      <c r="G55" s="125"/>
      <c r="H55" s="125"/>
      <c r="I55" s="125"/>
      <c r="J55" s="125"/>
      <c r="K55" s="30"/>
      <c r="M55" s="54"/>
    </row>
    <row r="56" spans="1:13" s="7" customFormat="1" ht="22.5" customHeight="1">
      <c r="A56" s="125"/>
      <c r="B56" s="125"/>
      <c r="C56" s="125"/>
      <c r="D56" s="125"/>
      <c r="E56" s="125"/>
      <c r="F56" s="125"/>
      <c r="G56" s="125"/>
      <c r="H56" s="125"/>
      <c r="I56" s="125"/>
      <c r="J56" s="125"/>
      <c r="K56" s="30"/>
      <c r="M56" s="54"/>
    </row>
    <row r="57" spans="1:13" s="7" customFormat="1" ht="22.5" customHeight="1">
      <c r="A57" s="125"/>
      <c r="B57" s="125"/>
      <c r="C57" s="125"/>
      <c r="D57" s="125"/>
      <c r="E57" s="125"/>
      <c r="F57" s="125"/>
      <c r="G57" s="125"/>
      <c r="H57" s="125"/>
      <c r="I57" s="125"/>
      <c r="J57" s="125"/>
      <c r="K57" s="30"/>
      <c r="M57" s="54"/>
    </row>
    <row r="58" spans="1:13" s="7" customFormat="1" ht="22.5" customHeight="1">
      <c r="A58" s="125"/>
      <c r="B58" s="125"/>
      <c r="C58" s="125"/>
      <c r="D58" s="125"/>
      <c r="E58" s="125"/>
      <c r="F58" s="125"/>
      <c r="G58" s="125"/>
      <c r="H58" s="125"/>
      <c r="I58" s="125"/>
      <c r="J58" s="125"/>
      <c r="K58" s="30"/>
      <c r="M58" s="54"/>
    </row>
    <row r="59" spans="1:13" s="7" customFormat="1" ht="81.75" customHeight="1">
      <c r="A59" s="125"/>
      <c r="B59" s="125"/>
      <c r="C59" s="125"/>
      <c r="D59" s="125"/>
      <c r="E59" s="125"/>
      <c r="F59" s="125"/>
      <c r="G59" s="125"/>
      <c r="H59" s="125"/>
      <c r="I59" s="125"/>
      <c r="J59" s="125"/>
      <c r="K59" s="30"/>
      <c r="M59" s="54"/>
    </row>
  </sheetData>
  <mergeCells count="121">
    <mergeCell ref="A52:J59"/>
    <mergeCell ref="A45:C46"/>
    <mergeCell ref="D45:D46"/>
    <mergeCell ref="G45:G46"/>
    <mergeCell ref="H45:H46"/>
    <mergeCell ref="A47:C47"/>
    <mergeCell ref="D47:E47"/>
    <mergeCell ref="H47:I47"/>
    <mergeCell ref="A49:C50"/>
    <mergeCell ref="D49:F49"/>
    <mergeCell ref="D50:F50"/>
    <mergeCell ref="J46:J50"/>
    <mergeCell ref="C40:F40"/>
    <mergeCell ref="G40:H40"/>
    <mergeCell ref="I40:J40"/>
    <mergeCell ref="C41:F41"/>
    <mergeCell ref="G41:H41"/>
    <mergeCell ref="I41:J41"/>
    <mergeCell ref="C38:F38"/>
    <mergeCell ref="G38:H38"/>
    <mergeCell ref="I38:J38"/>
    <mergeCell ref="C39:F39"/>
    <mergeCell ref="G39:H39"/>
    <mergeCell ref="I39:J39"/>
    <mergeCell ref="C36:F36"/>
    <mergeCell ref="G36:H36"/>
    <mergeCell ref="I36:J36"/>
    <mergeCell ref="C37:F37"/>
    <mergeCell ref="G37:H37"/>
    <mergeCell ref="I37:J37"/>
    <mergeCell ref="C34:F34"/>
    <mergeCell ref="G34:H34"/>
    <mergeCell ref="I34:J34"/>
    <mergeCell ref="C35:F35"/>
    <mergeCell ref="G35:H35"/>
    <mergeCell ref="I35:J35"/>
    <mergeCell ref="C32:F32"/>
    <mergeCell ref="G32:H32"/>
    <mergeCell ref="I32:J32"/>
    <mergeCell ref="C33:F33"/>
    <mergeCell ref="G33:H33"/>
    <mergeCell ref="I33:J33"/>
    <mergeCell ref="C30:F30"/>
    <mergeCell ref="G30:H30"/>
    <mergeCell ref="I30:J30"/>
    <mergeCell ref="C31:F31"/>
    <mergeCell ref="G31:H31"/>
    <mergeCell ref="I31:J31"/>
    <mergeCell ref="C28:F28"/>
    <mergeCell ref="G28:H28"/>
    <mergeCell ref="I28:J28"/>
    <mergeCell ref="C29:F29"/>
    <mergeCell ref="G29:H29"/>
    <mergeCell ref="I29:J29"/>
    <mergeCell ref="C26:F26"/>
    <mergeCell ref="G26:H26"/>
    <mergeCell ref="I26:J26"/>
    <mergeCell ref="C27:F27"/>
    <mergeCell ref="G27:H27"/>
    <mergeCell ref="I27:J27"/>
    <mergeCell ref="C24:F24"/>
    <mergeCell ref="G24:H24"/>
    <mergeCell ref="I24:J24"/>
    <mergeCell ref="C25:F25"/>
    <mergeCell ref="G25:H25"/>
    <mergeCell ref="I25:J25"/>
    <mergeCell ref="C22:F22"/>
    <mergeCell ref="G22:H22"/>
    <mergeCell ref="I22:J22"/>
    <mergeCell ref="C23:F23"/>
    <mergeCell ref="G23:H23"/>
    <mergeCell ref="I23:J23"/>
    <mergeCell ref="C20:F20"/>
    <mergeCell ref="G20:H20"/>
    <mergeCell ref="I20:J20"/>
    <mergeCell ref="C21:F21"/>
    <mergeCell ref="G21:H21"/>
    <mergeCell ref="I21:J21"/>
    <mergeCell ref="C18:F18"/>
    <mergeCell ref="G18:H18"/>
    <mergeCell ref="I18:J18"/>
    <mergeCell ref="C19:F19"/>
    <mergeCell ref="G19:H19"/>
    <mergeCell ref="I19:J19"/>
    <mergeCell ref="C16:F16"/>
    <mergeCell ref="G16:H16"/>
    <mergeCell ref="I16:J16"/>
    <mergeCell ref="C17:F17"/>
    <mergeCell ref="G17:H17"/>
    <mergeCell ref="I17:J17"/>
    <mergeCell ref="C14:F14"/>
    <mergeCell ref="G14:H14"/>
    <mergeCell ref="I14:J14"/>
    <mergeCell ref="C15:F15"/>
    <mergeCell ref="G15:H15"/>
    <mergeCell ref="I15:J15"/>
    <mergeCell ref="C12:F12"/>
    <mergeCell ref="G12:H12"/>
    <mergeCell ref="I12:J12"/>
    <mergeCell ref="C13:F13"/>
    <mergeCell ref="G13:H13"/>
    <mergeCell ref="I13:J13"/>
    <mergeCell ref="A9:A10"/>
    <mergeCell ref="B9:B10"/>
    <mergeCell ref="C9:F10"/>
    <mergeCell ref="G9:H10"/>
    <mergeCell ref="I9:J10"/>
    <mergeCell ref="C11:F11"/>
    <mergeCell ref="G11:H11"/>
    <mergeCell ref="I11:J11"/>
    <mergeCell ref="A5:C5"/>
    <mergeCell ref="D5:E5"/>
    <mergeCell ref="A6:E6"/>
    <mergeCell ref="A1:E1"/>
    <mergeCell ref="I1:J1"/>
    <mergeCell ref="A2:J2"/>
    <mergeCell ref="A4:C4"/>
    <mergeCell ref="D4:E4"/>
    <mergeCell ref="G4:I4"/>
    <mergeCell ref="G5:J5"/>
    <mergeCell ref="G6:J6"/>
  </mergeCells>
  <phoneticPr fontId="2"/>
  <conditionalFormatting sqref="D4:E4">
    <cfRule type="expression" dxfId="161" priority="32">
      <formula>$D$4&lt;&gt;""</formula>
    </cfRule>
  </conditionalFormatting>
  <conditionalFormatting sqref="G4:I4">
    <cfRule type="expression" dxfId="160" priority="31">
      <formula>$G$4&lt;&gt;""</formula>
    </cfRule>
  </conditionalFormatting>
  <conditionalFormatting sqref="D5:E5">
    <cfRule type="expression" dxfId="159" priority="30">
      <formula>$D$5&lt;&gt;""</formula>
    </cfRule>
  </conditionalFormatting>
  <conditionalFormatting sqref="G5">
    <cfRule type="expression" dxfId="158" priority="29">
      <formula>$G$5&lt;&gt;""</formula>
    </cfRule>
  </conditionalFormatting>
  <conditionalFormatting sqref="G6">
    <cfRule type="expression" dxfId="157" priority="28">
      <formula>$G$6&lt;&gt;""</formula>
    </cfRule>
  </conditionalFormatting>
  <conditionalFormatting sqref="A30:J41 A29:H29 A11:J28">
    <cfRule type="expression" dxfId="156" priority="5">
      <formula>$B11="祝"</formula>
    </cfRule>
    <cfRule type="expression" dxfId="155" priority="6">
      <formula>$B11="土"</formula>
    </cfRule>
    <cfRule type="expression" dxfId="154" priority="7">
      <formula>$B11="日"</formula>
    </cfRule>
  </conditionalFormatting>
  <conditionalFormatting sqref="I29:J29">
    <cfRule type="expression" dxfId="153" priority="1">
      <formula>$B29="祝"</formula>
    </cfRule>
    <cfRule type="expression" dxfId="152" priority="2">
      <formula>$B29="土"</formula>
    </cfRule>
    <cfRule type="expression" dxfId="151" priority="3">
      <formula>$B29="日"</formula>
    </cfRule>
  </conditionalFormatting>
  <printOptions horizontalCentered="1" verticalCentered="1"/>
  <pageMargins left="0.39370078740157483" right="0.39370078740157483" top="0.39370078740157483" bottom="0.39370078740157483" header="0.31496062992125984" footer="0.31496062992125984"/>
  <pageSetup paperSize="9" scale="60" orientation="portrait"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M59"/>
  <sheetViews>
    <sheetView view="pageBreakPreview" zoomScaleNormal="100" zoomScaleSheetLayoutView="100" workbookViewId="0">
      <selection activeCell="J7" sqref="J7"/>
    </sheetView>
  </sheetViews>
  <sheetFormatPr defaultRowHeight="13.5"/>
  <cols>
    <col min="1" max="1" width="5.75" style="1" customWidth="1"/>
    <col min="2" max="2" width="6.375" customWidth="1"/>
    <col min="3" max="3" width="5.875" customWidth="1"/>
    <col min="4" max="4" width="15.625" customWidth="1"/>
    <col min="5" max="5" width="17.75" customWidth="1"/>
    <col min="6" max="6" width="15.625" customWidth="1"/>
    <col min="7" max="8" width="22.625" customWidth="1"/>
    <col min="9" max="9" width="18.5" customWidth="1"/>
    <col min="10" max="10" width="15.125" customWidth="1"/>
    <col min="11" max="11" width="3.375" customWidth="1"/>
    <col min="13" max="13" width="8.875" style="34"/>
  </cols>
  <sheetData>
    <row r="1" spans="1:13" ht="18" customHeight="1">
      <c r="A1" s="163" t="s">
        <v>22</v>
      </c>
      <c r="B1" s="164"/>
      <c r="C1" s="164"/>
      <c r="D1" s="164"/>
      <c r="E1" s="164"/>
      <c r="I1" s="165" t="s">
        <v>13</v>
      </c>
      <c r="J1" s="165"/>
    </row>
    <row r="2" spans="1:13" ht="20.100000000000001" customHeight="1">
      <c r="A2" s="162">
        <f>EDATE('4月'!$A$2,2)</f>
        <v>45444</v>
      </c>
      <c r="B2" s="162"/>
      <c r="C2" s="162"/>
      <c r="D2" s="162"/>
      <c r="E2" s="162"/>
      <c r="F2" s="162"/>
      <c r="G2" s="162"/>
      <c r="H2" s="162"/>
      <c r="I2" s="162"/>
      <c r="J2" s="162"/>
      <c r="K2" s="8"/>
    </row>
    <row r="3" spans="1:13" ht="14.25" thickBot="1"/>
    <row r="4" spans="1:13" ht="36" customHeight="1">
      <c r="A4" s="138" t="s">
        <v>7</v>
      </c>
      <c r="B4" s="139"/>
      <c r="C4" s="140"/>
      <c r="D4" s="141">
        <f>'4月'!D4:E4</f>
        <v>0</v>
      </c>
      <c r="E4" s="172"/>
      <c r="F4" s="73" t="s">
        <v>2</v>
      </c>
      <c r="G4" s="173">
        <f>'4月'!G4:I4</f>
        <v>0</v>
      </c>
      <c r="H4" s="174"/>
      <c r="I4" s="174"/>
      <c r="J4" s="26" t="s">
        <v>15</v>
      </c>
      <c r="K4" s="3"/>
      <c r="M4"/>
    </row>
    <row r="5" spans="1:13" ht="49.5" customHeight="1">
      <c r="A5" s="145" t="s">
        <v>29</v>
      </c>
      <c r="B5" s="146"/>
      <c r="C5" s="147"/>
      <c r="D5" s="166">
        <f>'4月'!D5:E5</f>
        <v>0</v>
      </c>
      <c r="E5" s="167"/>
      <c r="F5" s="19" t="s">
        <v>8</v>
      </c>
      <c r="G5" s="168">
        <f>'4月'!G5</f>
        <v>0</v>
      </c>
      <c r="H5" s="169"/>
      <c r="I5" s="169"/>
      <c r="J5" s="169"/>
      <c r="K5" s="11"/>
      <c r="M5"/>
    </row>
    <row r="6" spans="1:13" ht="50.25" customHeight="1" thickBot="1">
      <c r="A6" s="150" t="s">
        <v>31</v>
      </c>
      <c r="B6" s="151"/>
      <c r="C6" s="151"/>
      <c r="D6" s="151"/>
      <c r="E6" s="103"/>
      <c r="F6" s="20" t="s">
        <v>8</v>
      </c>
      <c r="G6" s="170">
        <f>'4月'!G6</f>
        <v>0</v>
      </c>
      <c r="H6" s="171"/>
      <c r="I6" s="171"/>
      <c r="J6" s="235"/>
      <c r="K6" s="11"/>
      <c r="M6"/>
    </row>
    <row r="7" spans="1:13" s="2" customFormat="1" ht="15" customHeight="1">
      <c r="A7" s="24"/>
      <c r="B7" s="24"/>
      <c r="C7" s="24"/>
      <c r="D7" s="24"/>
      <c r="E7" s="24"/>
      <c r="F7" s="25"/>
      <c r="G7" s="25"/>
      <c r="H7" s="25"/>
      <c r="I7" s="25"/>
      <c r="J7" s="81"/>
      <c r="K7" s="9"/>
      <c r="M7" s="41"/>
    </row>
    <row r="8" spans="1:13" s="2" customFormat="1" ht="15" customHeight="1" thickBot="1">
      <c r="A8" s="24"/>
      <c r="B8" s="24"/>
      <c r="C8" s="24"/>
      <c r="D8" s="24"/>
      <c r="E8" s="24"/>
      <c r="F8" s="25"/>
      <c r="G8" s="25"/>
      <c r="H8" s="25"/>
      <c r="I8" s="25"/>
      <c r="J8" s="25"/>
      <c r="K8" s="9"/>
      <c r="M8" s="41"/>
    </row>
    <row r="9" spans="1:13" ht="19.5" customHeight="1">
      <c r="A9" s="126" t="s">
        <v>0</v>
      </c>
      <c r="B9" s="128" t="s">
        <v>1</v>
      </c>
      <c r="C9" s="156" t="s">
        <v>14</v>
      </c>
      <c r="D9" s="157"/>
      <c r="E9" s="157"/>
      <c r="F9" s="158"/>
      <c r="G9" s="134" t="s">
        <v>11</v>
      </c>
      <c r="H9" s="143"/>
      <c r="I9" s="134" t="s">
        <v>3</v>
      </c>
      <c r="J9" s="135"/>
      <c r="K9" s="12"/>
    </row>
    <row r="10" spans="1:13" s="1" customFormat="1" ht="27.75" customHeight="1" thickBot="1">
      <c r="A10" s="127"/>
      <c r="B10" s="129"/>
      <c r="C10" s="159"/>
      <c r="D10" s="160"/>
      <c r="E10" s="160"/>
      <c r="F10" s="161"/>
      <c r="G10" s="136"/>
      <c r="H10" s="144"/>
      <c r="I10" s="136"/>
      <c r="J10" s="137"/>
      <c r="K10" s="13"/>
      <c r="M10" s="37"/>
    </row>
    <row r="11" spans="1:13" s="34" customFormat="1" ht="24" customHeight="1">
      <c r="A11" s="70">
        <f>A2</f>
        <v>45444</v>
      </c>
      <c r="B11" s="71" t="str">
        <f>TEXT(A11,"aaa")</f>
        <v>土</v>
      </c>
      <c r="C11" s="152"/>
      <c r="D11" s="130"/>
      <c r="E11" s="130"/>
      <c r="F11" s="153"/>
      <c r="G11" s="130"/>
      <c r="H11" s="130"/>
      <c r="I11" s="130"/>
      <c r="J11" s="131"/>
      <c r="K11" s="33"/>
      <c r="M11" s="34" t="s">
        <v>15</v>
      </c>
    </row>
    <row r="12" spans="1:13" s="34" customFormat="1" ht="24" customHeight="1">
      <c r="A12" s="68">
        <f>A11+1</f>
        <v>45445</v>
      </c>
      <c r="B12" s="72" t="str">
        <f>TEXT(A12,"aaa")</f>
        <v>日</v>
      </c>
      <c r="C12" s="97"/>
      <c r="D12" s="110"/>
      <c r="E12" s="110"/>
      <c r="F12" s="109"/>
      <c r="G12" s="95"/>
      <c r="H12" s="95"/>
      <c r="I12" s="132"/>
      <c r="J12" s="133"/>
      <c r="K12" s="33"/>
      <c r="M12" s="34" t="s">
        <v>16</v>
      </c>
    </row>
    <row r="13" spans="1:13" s="34" customFormat="1" ht="24" customHeight="1">
      <c r="A13" s="68">
        <f>A12+1</f>
        <v>45446</v>
      </c>
      <c r="B13" s="72" t="str">
        <f t="shared" ref="B13:B40" si="0">TEXT(A13,"aaa")</f>
        <v>月</v>
      </c>
      <c r="C13" s="109"/>
      <c r="D13" s="95"/>
      <c r="E13" s="95"/>
      <c r="F13" s="97"/>
      <c r="G13" s="95"/>
      <c r="H13" s="95"/>
      <c r="I13" s="95"/>
      <c r="J13" s="96"/>
      <c r="K13" s="33"/>
      <c r="M13" s="34" t="s">
        <v>23</v>
      </c>
    </row>
    <row r="14" spans="1:13" s="34" customFormat="1" ht="24" customHeight="1">
      <c r="A14" s="68">
        <f t="shared" ref="A14:A40" si="1">A13+1</f>
        <v>45447</v>
      </c>
      <c r="B14" s="72" t="str">
        <f t="shared" si="0"/>
        <v>火</v>
      </c>
      <c r="C14" s="97"/>
      <c r="D14" s="110"/>
      <c r="E14" s="110"/>
      <c r="F14" s="110"/>
      <c r="G14" s="95"/>
      <c r="H14" s="95"/>
      <c r="I14" s="95"/>
      <c r="J14" s="96"/>
      <c r="K14" s="33"/>
      <c r="M14" s="34" t="s">
        <v>17</v>
      </c>
    </row>
    <row r="15" spans="1:13" s="34" customFormat="1" ht="24" customHeight="1">
      <c r="A15" s="68">
        <f t="shared" si="1"/>
        <v>45448</v>
      </c>
      <c r="B15" s="72" t="str">
        <f t="shared" si="0"/>
        <v>水</v>
      </c>
      <c r="C15" s="97"/>
      <c r="D15" s="110"/>
      <c r="E15" s="110"/>
      <c r="F15" s="110"/>
      <c r="G15" s="95"/>
      <c r="H15" s="95"/>
      <c r="I15" s="95"/>
      <c r="J15" s="96"/>
      <c r="K15" s="33"/>
      <c r="M15" s="34" t="s">
        <v>18</v>
      </c>
    </row>
    <row r="16" spans="1:13" s="34" customFormat="1" ht="24" customHeight="1">
      <c r="A16" s="68">
        <f t="shared" si="1"/>
        <v>45449</v>
      </c>
      <c r="B16" s="72" t="str">
        <f t="shared" si="0"/>
        <v>木</v>
      </c>
      <c r="C16" s="97"/>
      <c r="D16" s="110"/>
      <c r="E16" s="110"/>
      <c r="F16" s="110"/>
      <c r="G16" s="95"/>
      <c r="H16" s="95"/>
      <c r="I16" s="95"/>
      <c r="J16" s="96"/>
      <c r="K16" s="33"/>
      <c r="M16" s="34" t="s">
        <v>19</v>
      </c>
    </row>
    <row r="17" spans="1:13" s="34" customFormat="1" ht="24" customHeight="1">
      <c r="A17" s="68">
        <f t="shared" si="1"/>
        <v>45450</v>
      </c>
      <c r="B17" s="72" t="str">
        <f t="shared" si="0"/>
        <v>金</v>
      </c>
      <c r="C17" s="97"/>
      <c r="D17" s="110"/>
      <c r="E17" s="110"/>
      <c r="F17" s="110"/>
      <c r="G17" s="95"/>
      <c r="H17" s="95"/>
      <c r="I17" s="95"/>
      <c r="J17" s="96"/>
      <c r="K17" s="33"/>
      <c r="M17" s="34" t="s">
        <v>20</v>
      </c>
    </row>
    <row r="18" spans="1:13" s="34" customFormat="1" ht="24" customHeight="1">
      <c r="A18" s="68">
        <f t="shared" si="1"/>
        <v>45451</v>
      </c>
      <c r="B18" s="72" t="str">
        <f t="shared" si="0"/>
        <v>土</v>
      </c>
      <c r="C18" s="97"/>
      <c r="D18" s="110"/>
      <c r="E18" s="110"/>
      <c r="F18" s="110"/>
      <c r="G18" s="95"/>
      <c r="H18" s="95"/>
      <c r="I18" s="97"/>
      <c r="J18" s="98"/>
      <c r="K18" s="33"/>
    </row>
    <row r="19" spans="1:13" s="34" customFormat="1" ht="24" customHeight="1">
      <c r="A19" s="68">
        <f t="shared" si="1"/>
        <v>45452</v>
      </c>
      <c r="B19" s="72" t="str">
        <f t="shared" si="0"/>
        <v>日</v>
      </c>
      <c r="C19" s="109"/>
      <c r="D19" s="95"/>
      <c r="E19" s="95"/>
      <c r="F19" s="97"/>
      <c r="G19" s="95"/>
      <c r="H19" s="95"/>
      <c r="I19" s="95"/>
      <c r="J19" s="96"/>
      <c r="K19" s="33"/>
    </row>
    <row r="20" spans="1:13" s="34" customFormat="1" ht="24" customHeight="1">
      <c r="A20" s="68">
        <f t="shared" si="1"/>
        <v>45453</v>
      </c>
      <c r="B20" s="72" t="str">
        <f t="shared" si="0"/>
        <v>月</v>
      </c>
      <c r="C20" s="97"/>
      <c r="D20" s="110"/>
      <c r="E20" s="110"/>
      <c r="F20" s="110"/>
      <c r="G20" s="95"/>
      <c r="H20" s="95"/>
      <c r="I20" s="95"/>
      <c r="J20" s="96"/>
      <c r="K20" s="33"/>
    </row>
    <row r="21" spans="1:13" s="34" customFormat="1" ht="24" customHeight="1">
      <c r="A21" s="68">
        <f t="shared" si="1"/>
        <v>45454</v>
      </c>
      <c r="B21" s="72" t="str">
        <f t="shared" si="0"/>
        <v>火</v>
      </c>
      <c r="C21" s="109"/>
      <c r="D21" s="95"/>
      <c r="E21" s="95"/>
      <c r="F21" s="97"/>
      <c r="G21" s="95"/>
      <c r="H21" s="95"/>
      <c r="I21" s="95"/>
      <c r="J21" s="96"/>
      <c r="K21" s="33"/>
    </row>
    <row r="22" spans="1:13" s="34" customFormat="1" ht="24" customHeight="1">
      <c r="A22" s="68">
        <f t="shared" si="1"/>
        <v>45455</v>
      </c>
      <c r="B22" s="72" t="str">
        <f t="shared" si="0"/>
        <v>水</v>
      </c>
      <c r="C22" s="97"/>
      <c r="D22" s="110"/>
      <c r="E22" s="110"/>
      <c r="F22" s="110"/>
      <c r="G22" s="95"/>
      <c r="H22" s="95"/>
      <c r="I22" s="97"/>
      <c r="J22" s="98"/>
      <c r="K22" s="33"/>
    </row>
    <row r="23" spans="1:13" s="34" customFormat="1" ht="24" customHeight="1">
      <c r="A23" s="68">
        <f t="shared" si="1"/>
        <v>45456</v>
      </c>
      <c r="B23" s="72" t="str">
        <f t="shared" si="0"/>
        <v>木</v>
      </c>
      <c r="C23" s="97"/>
      <c r="D23" s="110"/>
      <c r="E23" s="110"/>
      <c r="F23" s="109"/>
      <c r="G23" s="97"/>
      <c r="H23" s="109"/>
      <c r="I23" s="95"/>
      <c r="J23" s="96"/>
      <c r="K23" s="33"/>
    </row>
    <row r="24" spans="1:13" s="34" customFormat="1" ht="24" customHeight="1">
      <c r="A24" s="68">
        <f t="shared" si="1"/>
        <v>45457</v>
      </c>
      <c r="B24" s="72" t="str">
        <f t="shared" si="0"/>
        <v>金</v>
      </c>
      <c r="C24" s="97"/>
      <c r="D24" s="110"/>
      <c r="E24" s="110"/>
      <c r="F24" s="110"/>
      <c r="G24" s="122"/>
      <c r="H24" s="109"/>
      <c r="I24" s="97"/>
      <c r="J24" s="98"/>
      <c r="K24" s="33"/>
    </row>
    <row r="25" spans="1:13" s="34" customFormat="1" ht="24" customHeight="1">
      <c r="A25" s="68">
        <f t="shared" si="1"/>
        <v>45458</v>
      </c>
      <c r="B25" s="72" t="str">
        <f t="shared" si="0"/>
        <v>土</v>
      </c>
      <c r="C25" s="97"/>
      <c r="D25" s="110"/>
      <c r="E25" s="110"/>
      <c r="F25" s="110"/>
      <c r="G25" s="122"/>
      <c r="H25" s="109"/>
      <c r="I25" s="123"/>
      <c r="J25" s="98"/>
      <c r="K25" s="33"/>
    </row>
    <row r="26" spans="1:13" s="34" customFormat="1" ht="24" customHeight="1">
      <c r="A26" s="68">
        <f t="shared" si="1"/>
        <v>45459</v>
      </c>
      <c r="B26" s="72" t="str">
        <f t="shared" si="0"/>
        <v>日</v>
      </c>
      <c r="C26" s="97"/>
      <c r="D26" s="110"/>
      <c r="E26" s="110"/>
      <c r="F26" s="110"/>
      <c r="G26" s="122"/>
      <c r="H26" s="109"/>
      <c r="I26" s="123"/>
      <c r="J26" s="98"/>
      <c r="K26" s="33"/>
    </row>
    <row r="27" spans="1:13" s="34" customFormat="1" ht="24" customHeight="1">
      <c r="A27" s="68">
        <f t="shared" si="1"/>
        <v>45460</v>
      </c>
      <c r="B27" s="72" t="str">
        <f t="shared" si="0"/>
        <v>月</v>
      </c>
      <c r="C27" s="97"/>
      <c r="D27" s="110"/>
      <c r="E27" s="110"/>
      <c r="F27" s="110"/>
      <c r="G27" s="95"/>
      <c r="H27" s="95"/>
      <c r="I27" s="97"/>
      <c r="J27" s="98"/>
      <c r="K27" s="33"/>
    </row>
    <row r="28" spans="1:13" s="34" customFormat="1" ht="24" customHeight="1">
      <c r="A28" s="68">
        <f t="shared" si="1"/>
        <v>45461</v>
      </c>
      <c r="B28" s="72" t="str">
        <f t="shared" si="0"/>
        <v>火</v>
      </c>
      <c r="C28" s="109"/>
      <c r="D28" s="95"/>
      <c r="E28" s="95"/>
      <c r="F28" s="97"/>
      <c r="G28" s="95"/>
      <c r="H28" s="95"/>
      <c r="I28" s="95"/>
      <c r="J28" s="96"/>
      <c r="K28" s="33"/>
    </row>
    <row r="29" spans="1:13" s="34" customFormat="1" ht="24" customHeight="1">
      <c r="A29" s="68">
        <f t="shared" si="1"/>
        <v>45462</v>
      </c>
      <c r="B29" s="72" t="str">
        <f t="shared" si="0"/>
        <v>水</v>
      </c>
      <c r="C29" s="97"/>
      <c r="D29" s="110"/>
      <c r="E29" s="110"/>
      <c r="F29" s="110"/>
      <c r="G29" s="95"/>
      <c r="H29" s="95"/>
      <c r="I29" s="95"/>
      <c r="J29" s="96"/>
      <c r="K29" s="33"/>
    </row>
    <row r="30" spans="1:13" s="34" customFormat="1" ht="24" customHeight="1">
      <c r="A30" s="68">
        <f t="shared" si="1"/>
        <v>45463</v>
      </c>
      <c r="B30" s="72" t="str">
        <f t="shared" si="0"/>
        <v>木</v>
      </c>
      <c r="C30" s="97"/>
      <c r="D30" s="110"/>
      <c r="E30" s="110"/>
      <c r="F30" s="109"/>
      <c r="G30" s="97"/>
      <c r="H30" s="109"/>
      <c r="I30" s="95"/>
      <c r="J30" s="96"/>
      <c r="K30" s="33"/>
    </row>
    <row r="31" spans="1:13" s="34" customFormat="1" ht="24" customHeight="1">
      <c r="A31" s="68">
        <f t="shared" si="1"/>
        <v>45464</v>
      </c>
      <c r="B31" s="72" t="str">
        <f t="shared" si="0"/>
        <v>金</v>
      </c>
      <c r="C31" s="97"/>
      <c r="D31" s="110"/>
      <c r="E31" s="110"/>
      <c r="F31" s="109"/>
      <c r="G31" s="97"/>
      <c r="H31" s="109"/>
      <c r="I31" s="95"/>
      <c r="J31" s="96"/>
      <c r="K31" s="33"/>
    </row>
    <row r="32" spans="1:13" s="34" customFormat="1" ht="24" customHeight="1">
      <c r="A32" s="68">
        <f t="shared" si="1"/>
        <v>45465</v>
      </c>
      <c r="B32" s="72" t="str">
        <f t="shared" si="0"/>
        <v>土</v>
      </c>
      <c r="C32" s="97"/>
      <c r="D32" s="110"/>
      <c r="E32" s="110"/>
      <c r="F32" s="110"/>
      <c r="G32" s="95"/>
      <c r="H32" s="95"/>
      <c r="I32" s="95"/>
      <c r="J32" s="96"/>
      <c r="K32" s="33"/>
    </row>
    <row r="33" spans="1:13" s="34" customFormat="1" ht="24" customHeight="1">
      <c r="A33" s="68">
        <f t="shared" si="1"/>
        <v>45466</v>
      </c>
      <c r="B33" s="72" t="str">
        <f t="shared" si="0"/>
        <v>日</v>
      </c>
      <c r="C33" s="97"/>
      <c r="D33" s="110"/>
      <c r="E33" s="110"/>
      <c r="F33" s="110"/>
      <c r="G33" s="95"/>
      <c r="H33" s="95"/>
      <c r="I33" s="95"/>
      <c r="J33" s="96"/>
      <c r="K33" s="33"/>
    </row>
    <row r="34" spans="1:13" s="34" customFormat="1" ht="24" customHeight="1">
      <c r="A34" s="68">
        <f t="shared" si="1"/>
        <v>45467</v>
      </c>
      <c r="B34" s="72" t="str">
        <f t="shared" si="0"/>
        <v>月</v>
      </c>
      <c r="C34" s="97"/>
      <c r="D34" s="110"/>
      <c r="E34" s="110"/>
      <c r="F34" s="110"/>
      <c r="G34" s="95"/>
      <c r="H34" s="95"/>
      <c r="I34" s="95"/>
      <c r="J34" s="96"/>
      <c r="K34" s="33"/>
    </row>
    <row r="35" spans="1:13" s="34" customFormat="1" ht="24" customHeight="1">
      <c r="A35" s="68">
        <f t="shared" si="1"/>
        <v>45468</v>
      </c>
      <c r="B35" s="72" t="str">
        <f t="shared" si="0"/>
        <v>火</v>
      </c>
      <c r="C35" s="109"/>
      <c r="D35" s="95"/>
      <c r="E35" s="95"/>
      <c r="F35" s="97"/>
      <c r="G35" s="95"/>
      <c r="H35" s="95"/>
      <c r="I35" s="97"/>
      <c r="J35" s="98"/>
      <c r="K35" s="33"/>
    </row>
    <row r="36" spans="1:13" s="34" customFormat="1" ht="24" customHeight="1">
      <c r="A36" s="68">
        <f t="shared" si="1"/>
        <v>45469</v>
      </c>
      <c r="B36" s="72" t="str">
        <f t="shared" si="0"/>
        <v>水</v>
      </c>
      <c r="C36" s="97"/>
      <c r="D36" s="110"/>
      <c r="E36" s="110"/>
      <c r="F36" s="110"/>
      <c r="G36" s="95"/>
      <c r="H36" s="95"/>
      <c r="I36" s="95"/>
      <c r="J36" s="96"/>
      <c r="K36" s="33"/>
    </row>
    <row r="37" spans="1:13" s="34" customFormat="1" ht="24" customHeight="1">
      <c r="A37" s="68">
        <f t="shared" si="1"/>
        <v>45470</v>
      </c>
      <c r="B37" s="72" t="str">
        <f t="shared" si="0"/>
        <v>木</v>
      </c>
      <c r="C37" s="97"/>
      <c r="D37" s="110"/>
      <c r="E37" s="110"/>
      <c r="F37" s="109"/>
      <c r="G37" s="97"/>
      <c r="H37" s="109"/>
      <c r="I37" s="95"/>
      <c r="J37" s="96"/>
      <c r="K37" s="33"/>
    </row>
    <row r="38" spans="1:13" s="34" customFormat="1" ht="24" customHeight="1">
      <c r="A38" s="68">
        <f t="shared" si="1"/>
        <v>45471</v>
      </c>
      <c r="B38" s="72" t="str">
        <f t="shared" si="0"/>
        <v>金</v>
      </c>
      <c r="C38" s="97"/>
      <c r="D38" s="110"/>
      <c r="E38" s="110"/>
      <c r="F38" s="109"/>
      <c r="G38" s="97"/>
      <c r="H38" s="109"/>
      <c r="I38" s="95"/>
      <c r="J38" s="96"/>
      <c r="K38" s="33"/>
    </row>
    <row r="39" spans="1:13" s="34" customFormat="1" ht="24" customHeight="1">
      <c r="A39" s="68">
        <f t="shared" si="1"/>
        <v>45472</v>
      </c>
      <c r="B39" s="72" t="str">
        <f t="shared" si="0"/>
        <v>土</v>
      </c>
      <c r="C39" s="97"/>
      <c r="D39" s="110"/>
      <c r="E39" s="110"/>
      <c r="F39" s="109"/>
      <c r="G39" s="97"/>
      <c r="H39" s="109"/>
      <c r="I39" s="95"/>
      <c r="J39" s="96"/>
      <c r="K39" s="33"/>
    </row>
    <row r="40" spans="1:13" s="34" customFormat="1" ht="24" customHeight="1" thickBot="1">
      <c r="A40" s="69">
        <f t="shared" si="1"/>
        <v>45473</v>
      </c>
      <c r="B40" s="35" t="str">
        <f t="shared" si="0"/>
        <v>日</v>
      </c>
      <c r="C40" s="106"/>
      <c r="D40" s="104"/>
      <c r="E40" s="104"/>
      <c r="F40" s="107"/>
      <c r="G40" s="104"/>
      <c r="H40" s="104"/>
      <c r="I40" s="104"/>
      <c r="J40" s="105"/>
      <c r="K40" s="33"/>
    </row>
    <row r="41" spans="1:13" ht="15" customHeight="1">
      <c r="B41" s="4"/>
      <c r="C41" s="4"/>
      <c r="D41" s="4"/>
      <c r="E41" s="4"/>
      <c r="F41" s="4"/>
      <c r="G41" s="4"/>
      <c r="H41" s="4"/>
      <c r="I41" s="4"/>
      <c r="J41" s="4"/>
      <c r="K41" s="4"/>
    </row>
    <row r="42" spans="1:13" ht="1.5" customHeight="1" thickBot="1">
      <c r="A42" s="5"/>
      <c r="B42" s="4"/>
      <c r="C42" s="4"/>
      <c r="D42" s="4"/>
      <c r="E42" s="4"/>
      <c r="F42" s="4"/>
      <c r="G42" s="4"/>
      <c r="H42" s="4"/>
      <c r="I42" s="4"/>
      <c r="J42" s="4"/>
      <c r="K42" s="4"/>
    </row>
    <row r="43" spans="1:13" ht="14.25" hidden="1" thickBot="1">
      <c r="A43" s="5"/>
      <c r="B43" s="6"/>
      <c r="C43" s="6"/>
      <c r="D43" s="6"/>
      <c r="E43" s="6"/>
      <c r="F43" s="6"/>
      <c r="G43" s="6"/>
      <c r="H43" s="6"/>
      <c r="I43" s="6"/>
      <c r="J43" s="6"/>
      <c r="K43" s="6"/>
    </row>
    <row r="44" spans="1:13" s="2" customFormat="1" ht="24.75" customHeight="1" thickBot="1">
      <c r="A44" s="99" t="s">
        <v>4</v>
      </c>
      <c r="B44" s="99"/>
      <c r="C44" s="99"/>
      <c r="D44" s="100" t="s">
        <v>6</v>
      </c>
      <c r="E44" s="28" t="s">
        <v>9</v>
      </c>
      <c r="F44" s="55" t="s">
        <v>5</v>
      </c>
      <c r="G44" s="108"/>
      <c r="H44" s="99"/>
      <c r="I44" s="31"/>
      <c r="J44" s="67" t="s">
        <v>21</v>
      </c>
      <c r="K44" s="9"/>
      <c r="M44" s="34"/>
    </row>
    <row r="45" spans="1:13" s="2" customFormat="1" ht="24.75" customHeight="1">
      <c r="A45" s="99"/>
      <c r="B45" s="99"/>
      <c r="C45" s="99"/>
      <c r="D45" s="101"/>
      <c r="E45" s="29" t="s">
        <v>12</v>
      </c>
      <c r="F45" s="56" t="s">
        <v>5</v>
      </c>
      <c r="G45" s="108"/>
      <c r="H45" s="99"/>
      <c r="I45" s="31"/>
      <c r="J45" s="92"/>
      <c r="K45" s="9"/>
      <c r="M45" s="41"/>
    </row>
    <row r="46" spans="1:13" s="2" customFormat="1" ht="24.75" customHeight="1" thickBot="1">
      <c r="A46" s="99" t="s">
        <v>4</v>
      </c>
      <c r="B46" s="99"/>
      <c r="C46" s="99"/>
      <c r="D46" s="102" t="s">
        <v>10</v>
      </c>
      <c r="E46" s="103"/>
      <c r="F46" s="57" t="s">
        <v>5</v>
      </c>
      <c r="G46" s="32"/>
      <c r="H46" s="99"/>
      <c r="I46" s="99"/>
      <c r="J46" s="93"/>
      <c r="K46" s="9"/>
      <c r="M46" s="41"/>
    </row>
    <row r="47" spans="1:13" s="2" customFormat="1" ht="9.75" customHeight="1" thickBot="1">
      <c r="A47" s="31"/>
      <c r="B47" s="31"/>
      <c r="C47" s="31"/>
      <c r="D47" s="31"/>
      <c r="E47" s="31"/>
      <c r="F47" s="32"/>
      <c r="G47" s="32"/>
      <c r="H47" s="31"/>
      <c r="I47" s="31"/>
      <c r="J47" s="93"/>
      <c r="K47" s="9"/>
      <c r="M47" s="41"/>
    </row>
    <row r="48" spans="1:13" ht="24.75" customHeight="1" thickTop="1">
      <c r="A48" s="111" t="s">
        <v>24</v>
      </c>
      <c r="B48" s="112"/>
      <c r="C48" s="113"/>
      <c r="D48" s="117" t="s">
        <v>26</v>
      </c>
      <c r="E48" s="118"/>
      <c r="F48" s="119"/>
      <c r="G48" s="87">
        <v>45447</v>
      </c>
      <c r="H48" s="61"/>
      <c r="I48" s="61"/>
      <c r="J48" s="93"/>
      <c r="K48" s="10"/>
      <c r="M48" s="41"/>
    </row>
    <row r="49" spans="1:13" ht="24.75" customHeight="1" thickBot="1">
      <c r="A49" s="114"/>
      <c r="B49" s="115"/>
      <c r="C49" s="116"/>
      <c r="D49" s="120" t="s">
        <v>25</v>
      </c>
      <c r="E49" s="115"/>
      <c r="F49" s="121"/>
      <c r="G49" s="88">
        <v>45450</v>
      </c>
      <c r="H49" s="27"/>
      <c r="I49" s="27"/>
      <c r="J49" s="94"/>
      <c r="K49" s="10"/>
    </row>
    <row r="50" spans="1:13" ht="7.5" customHeight="1" thickTop="1">
      <c r="A50" s="27"/>
      <c r="B50" s="27"/>
      <c r="C50" s="27"/>
      <c r="D50" s="27"/>
      <c r="E50" s="27"/>
      <c r="F50" s="27"/>
      <c r="G50" s="27"/>
      <c r="H50" s="27"/>
      <c r="I50" s="27"/>
      <c r="J50" s="21"/>
      <c r="K50" s="10"/>
    </row>
    <row r="51" spans="1:13" s="7" customFormat="1" ht="29.25" customHeight="1">
      <c r="A51" s="124" t="s">
        <v>27</v>
      </c>
      <c r="B51" s="125"/>
      <c r="C51" s="125"/>
      <c r="D51" s="125"/>
      <c r="E51" s="125"/>
      <c r="F51" s="125"/>
      <c r="G51" s="125"/>
      <c r="H51" s="125"/>
      <c r="I51" s="125"/>
      <c r="J51" s="125"/>
      <c r="K51" s="30"/>
      <c r="M51" s="34"/>
    </row>
    <row r="52" spans="1:13" s="7" customFormat="1" ht="22.5" customHeight="1">
      <c r="A52" s="125"/>
      <c r="B52" s="125"/>
      <c r="C52" s="125"/>
      <c r="D52" s="125"/>
      <c r="E52" s="125"/>
      <c r="F52" s="125"/>
      <c r="G52" s="125"/>
      <c r="H52" s="125"/>
      <c r="I52" s="125"/>
      <c r="J52" s="125"/>
      <c r="K52" s="30"/>
      <c r="M52" s="54"/>
    </row>
    <row r="53" spans="1:13" s="7" customFormat="1" ht="22.5" customHeight="1">
      <c r="A53" s="125"/>
      <c r="B53" s="125"/>
      <c r="C53" s="125"/>
      <c r="D53" s="125"/>
      <c r="E53" s="125"/>
      <c r="F53" s="125"/>
      <c r="G53" s="125"/>
      <c r="H53" s="125"/>
      <c r="I53" s="125"/>
      <c r="J53" s="125"/>
      <c r="K53" s="30"/>
      <c r="M53" s="54"/>
    </row>
    <row r="54" spans="1:13" s="7" customFormat="1" ht="22.5" customHeight="1">
      <c r="A54" s="125"/>
      <c r="B54" s="125"/>
      <c r="C54" s="125"/>
      <c r="D54" s="125"/>
      <c r="E54" s="125"/>
      <c r="F54" s="125"/>
      <c r="G54" s="125"/>
      <c r="H54" s="125"/>
      <c r="I54" s="125"/>
      <c r="J54" s="125"/>
      <c r="K54" s="30"/>
      <c r="M54" s="54"/>
    </row>
    <row r="55" spans="1:13" s="7" customFormat="1" ht="22.5" customHeight="1">
      <c r="A55" s="125"/>
      <c r="B55" s="125"/>
      <c r="C55" s="125"/>
      <c r="D55" s="125"/>
      <c r="E55" s="125"/>
      <c r="F55" s="125"/>
      <c r="G55" s="125"/>
      <c r="H55" s="125"/>
      <c r="I55" s="125"/>
      <c r="J55" s="125"/>
      <c r="K55" s="30"/>
      <c r="M55" s="54"/>
    </row>
    <row r="56" spans="1:13" s="7" customFormat="1" ht="22.5" customHeight="1">
      <c r="A56" s="125"/>
      <c r="B56" s="125"/>
      <c r="C56" s="125"/>
      <c r="D56" s="125"/>
      <c r="E56" s="125"/>
      <c r="F56" s="125"/>
      <c r="G56" s="125"/>
      <c r="H56" s="125"/>
      <c r="I56" s="125"/>
      <c r="J56" s="125"/>
      <c r="K56" s="30"/>
      <c r="M56" s="54"/>
    </row>
    <row r="57" spans="1:13" s="7" customFormat="1" ht="22.5" customHeight="1">
      <c r="A57" s="125"/>
      <c r="B57" s="125"/>
      <c r="C57" s="125"/>
      <c r="D57" s="125"/>
      <c r="E57" s="125"/>
      <c r="F57" s="125"/>
      <c r="G57" s="125"/>
      <c r="H57" s="125"/>
      <c r="I57" s="125"/>
      <c r="J57" s="125"/>
      <c r="K57" s="30"/>
      <c r="M57" s="54"/>
    </row>
    <row r="58" spans="1:13" s="7" customFormat="1" ht="84" customHeight="1">
      <c r="A58" s="125"/>
      <c r="B58" s="125"/>
      <c r="C58" s="125"/>
      <c r="D58" s="125"/>
      <c r="E58" s="125"/>
      <c r="F58" s="125"/>
      <c r="G58" s="125"/>
      <c r="H58" s="125"/>
      <c r="I58" s="125"/>
      <c r="J58" s="125"/>
      <c r="K58" s="30"/>
      <c r="M58" s="54"/>
    </row>
    <row r="59" spans="1:13" ht="17.25">
      <c r="M59" s="54"/>
    </row>
  </sheetData>
  <mergeCells count="118">
    <mergeCell ref="H46:I46"/>
    <mergeCell ref="A51:J58"/>
    <mergeCell ref="C40:F40"/>
    <mergeCell ref="G40:H40"/>
    <mergeCell ref="I40:J40"/>
    <mergeCell ref="A44:C45"/>
    <mergeCell ref="D44:D45"/>
    <mergeCell ref="G44:G45"/>
    <mergeCell ref="H44:H45"/>
    <mergeCell ref="A46:C46"/>
    <mergeCell ref="D46:E46"/>
    <mergeCell ref="A48:C49"/>
    <mergeCell ref="D48:F48"/>
    <mergeCell ref="D49:F49"/>
    <mergeCell ref="J45:J49"/>
    <mergeCell ref="C38:F38"/>
    <mergeCell ref="G38:H38"/>
    <mergeCell ref="I38:J38"/>
    <mergeCell ref="C39:F39"/>
    <mergeCell ref="G39:H39"/>
    <mergeCell ref="I39:J39"/>
    <mergeCell ref="C36:F36"/>
    <mergeCell ref="G36:H36"/>
    <mergeCell ref="I36:J36"/>
    <mergeCell ref="C37:F37"/>
    <mergeCell ref="G37:H37"/>
    <mergeCell ref="I37:J37"/>
    <mergeCell ref="C34:F34"/>
    <mergeCell ref="G34:H34"/>
    <mergeCell ref="I34:J34"/>
    <mergeCell ref="C35:F35"/>
    <mergeCell ref="G35:H35"/>
    <mergeCell ref="I35:J35"/>
    <mergeCell ref="C32:F32"/>
    <mergeCell ref="G32:H32"/>
    <mergeCell ref="I32:J32"/>
    <mergeCell ref="C33:F33"/>
    <mergeCell ref="G33:H33"/>
    <mergeCell ref="I33:J33"/>
    <mergeCell ref="C30:F30"/>
    <mergeCell ref="G30:H30"/>
    <mergeCell ref="I30:J30"/>
    <mergeCell ref="C31:F31"/>
    <mergeCell ref="G31:H31"/>
    <mergeCell ref="I31:J31"/>
    <mergeCell ref="C28:F28"/>
    <mergeCell ref="G28:H28"/>
    <mergeCell ref="I28:J28"/>
    <mergeCell ref="C29:F29"/>
    <mergeCell ref="G29:H29"/>
    <mergeCell ref="I29:J29"/>
    <mergeCell ref="C26:F26"/>
    <mergeCell ref="G26:H26"/>
    <mergeCell ref="I26:J26"/>
    <mergeCell ref="C27:F27"/>
    <mergeCell ref="G27:H27"/>
    <mergeCell ref="I27:J27"/>
    <mergeCell ref="C24:F24"/>
    <mergeCell ref="G24:H24"/>
    <mergeCell ref="I24:J24"/>
    <mergeCell ref="C25:F25"/>
    <mergeCell ref="G25:H25"/>
    <mergeCell ref="I25:J25"/>
    <mergeCell ref="C22:F22"/>
    <mergeCell ref="G22:H22"/>
    <mergeCell ref="I22:J22"/>
    <mergeCell ref="C23:F23"/>
    <mergeCell ref="G23:H23"/>
    <mergeCell ref="I23:J23"/>
    <mergeCell ref="C20:F20"/>
    <mergeCell ref="G20:H20"/>
    <mergeCell ref="I20:J20"/>
    <mergeCell ref="C21:F21"/>
    <mergeCell ref="G21:H21"/>
    <mergeCell ref="I21:J21"/>
    <mergeCell ref="C18:F18"/>
    <mergeCell ref="G18:H18"/>
    <mergeCell ref="I18:J18"/>
    <mergeCell ref="C19:F19"/>
    <mergeCell ref="G19:H19"/>
    <mergeCell ref="I19:J19"/>
    <mergeCell ref="C16:F16"/>
    <mergeCell ref="G16:H16"/>
    <mergeCell ref="I16:J16"/>
    <mergeCell ref="C17:F17"/>
    <mergeCell ref="G17:H17"/>
    <mergeCell ref="I17:J17"/>
    <mergeCell ref="C14:F14"/>
    <mergeCell ref="G14:H14"/>
    <mergeCell ref="I14:J14"/>
    <mergeCell ref="C15:F15"/>
    <mergeCell ref="G15:H15"/>
    <mergeCell ref="I15:J15"/>
    <mergeCell ref="C12:F12"/>
    <mergeCell ref="G12:H12"/>
    <mergeCell ref="I12:J12"/>
    <mergeCell ref="C13:F13"/>
    <mergeCell ref="G13:H13"/>
    <mergeCell ref="I13:J13"/>
    <mergeCell ref="C11:F11"/>
    <mergeCell ref="G11:H11"/>
    <mergeCell ref="I11:J11"/>
    <mergeCell ref="A5:C5"/>
    <mergeCell ref="D5:E5"/>
    <mergeCell ref="A6:E6"/>
    <mergeCell ref="G5:J5"/>
    <mergeCell ref="G6:J6"/>
    <mergeCell ref="A1:E1"/>
    <mergeCell ref="I1:J1"/>
    <mergeCell ref="A2:J2"/>
    <mergeCell ref="A4:C4"/>
    <mergeCell ref="D4:E4"/>
    <mergeCell ref="G4:I4"/>
    <mergeCell ref="A9:A10"/>
    <mergeCell ref="B9:B10"/>
    <mergeCell ref="C9:F10"/>
    <mergeCell ref="G9:H10"/>
    <mergeCell ref="I9:J10"/>
  </mergeCells>
  <phoneticPr fontId="2"/>
  <conditionalFormatting sqref="D4:E4">
    <cfRule type="expression" dxfId="150" priority="13">
      <formula>$D$4&lt;&gt;""</formula>
    </cfRule>
  </conditionalFormatting>
  <conditionalFormatting sqref="G4:I4">
    <cfRule type="expression" dxfId="149" priority="12">
      <formula>$G$4&lt;&gt;""</formula>
    </cfRule>
  </conditionalFormatting>
  <conditionalFormatting sqref="D5:E5">
    <cfRule type="expression" dxfId="148" priority="11">
      <formula>$D$5&lt;&gt;""</formula>
    </cfRule>
  </conditionalFormatting>
  <conditionalFormatting sqref="A11:J40">
    <cfRule type="expression" dxfId="145" priority="14">
      <formula>$B11="祝"</formula>
    </cfRule>
    <cfRule type="expression" dxfId="144" priority="15">
      <formula>$B11="土"</formula>
    </cfRule>
    <cfRule type="expression" dxfId="143" priority="16">
      <formula>$B11="日"</formula>
    </cfRule>
  </conditionalFormatting>
  <conditionalFormatting sqref="G5">
    <cfRule type="expression" dxfId="19" priority="2">
      <formula>$G$5&lt;&gt;""</formula>
    </cfRule>
  </conditionalFormatting>
  <conditionalFormatting sqref="G6">
    <cfRule type="expression" dxfId="9" priority="1">
      <formula>$G$6&lt;&gt;""</formula>
    </cfRule>
  </conditionalFormatting>
  <printOptions horizontalCentered="1" verticalCentered="1"/>
  <pageMargins left="0.39370078740157483" right="0.39370078740157483" top="0.39370078740157483" bottom="0.39370078740157483" header="0.31496062992125984" footer="0.31496062992125984"/>
  <pageSetup paperSize="9" scale="61" orientation="portrait"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M59"/>
  <sheetViews>
    <sheetView view="pageBreakPreview" zoomScaleNormal="100" zoomScaleSheetLayoutView="100" workbookViewId="0">
      <selection activeCell="J7" sqref="J7"/>
    </sheetView>
  </sheetViews>
  <sheetFormatPr defaultRowHeight="13.5"/>
  <cols>
    <col min="1" max="1" width="5.75" style="1" customWidth="1"/>
    <col min="2" max="2" width="6.375" customWidth="1"/>
    <col min="3" max="3" width="5.875" customWidth="1"/>
    <col min="4" max="4" width="15.625" customWidth="1"/>
    <col min="5" max="5" width="17.75" customWidth="1"/>
    <col min="6" max="6" width="15.625" customWidth="1"/>
    <col min="7" max="8" width="22.625" customWidth="1"/>
    <col min="9" max="9" width="18.5" customWidth="1"/>
    <col min="10" max="10" width="15.125" customWidth="1"/>
    <col min="11" max="11" width="3.375" customWidth="1"/>
    <col min="13" max="13" width="8.875" style="34"/>
  </cols>
  <sheetData>
    <row r="1" spans="1:13" ht="18" customHeight="1">
      <c r="A1" s="163" t="s">
        <v>22</v>
      </c>
      <c r="B1" s="164"/>
      <c r="C1" s="164"/>
      <c r="D1" s="164"/>
      <c r="E1" s="164"/>
      <c r="I1" s="165" t="s">
        <v>13</v>
      </c>
      <c r="J1" s="165"/>
    </row>
    <row r="2" spans="1:13" ht="20.100000000000001" customHeight="1">
      <c r="A2" s="162">
        <f>EDATE('4月'!$A$2,3)</f>
        <v>45474</v>
      </c>
      <c r="B2" s="162"/>
      <c r="C2" s="162"/>
      <c r="D2" s="162"/>
      <c r="E2" s="162"/>
      <c r="F2" s="162"/>
      <c r="G2" s="162"/>
      <c r="H2" s="162"/>
      <c r="I2" s="162"/>
      <c r="J2" s="162"/>
      <c r="K2" s="8"/>
    </row>
    <row r="3" spans="1:13" ht="14.25" thickBot="1"/>
    <row r="4" spans="1:13" ht="36" customHeight="1">
      <c r="A4" s="138" t="s">
        <v>7</v>
      </c>
      <c r="B4" s="139"/>
      <c r="C4" s="140"/>
      <c r="D4" s="141">
        <f>'4月'!D4:E4</f>
        <v>0</v>
      </c>
      <c r="E4" s="172"/>
      <c r="F4" s="73" t="s">
        <v>2</v>
      </c>
      <c r="G4" s="173">
        <f>'4月'!G4:I4</f>
        <v>0</v>
      </c>
      <c r="H4" s="174"/>
      <c r="I4" s="174"/>
      <c r="J4" s="26" t="s">
        <v>15</v>
      </c>
      <c r="K4" s="3"/>
      <c r="M4"/>
    </row>
    <row r="5" spans="1:13" ht="49.5" customHeight="1">
      <c r="A5" s="145" t="s">
        <v>29</v>
      </c>
      <c r="B5" s="146"/>
      <c r="C5" s="147"/>
      <c r="D5" s="166">
        <f>'4月'!D5:E5</f>
        <v>0</v>
      </c>
      <c r="E5" s="167"/>
      <c r="F5" s="19" t="s">
        <v>8</v>
      </c>
      <c r="G5" s="168">
        <f>'4月'!G5</f>
        <v>0</v>
      </c>
      <c r="H5" s="169"/>
      <c r="I5" s="169"/>
      <c r="J5" s="169"/>
      <c r="K5" s="11"/>
      <c r="M5"/>
    </row>
    <row r="6" spans="1:13" ht="50.25" customHeight="1" thickBot="1">
      <c r="A6" s="150" t="s">
        <v>31</v>
      </c>
      <c r="B6" s="151"/>
      <c r="C6" s="151"/>
      <c r="D6" s="151"/>
      <c r="E6" s="103"/>
      <c r="F6" s="20" t="s">
        <v>8</v>
      </c>
      <c r="G6" s="170">
        <f>'4月'!G6</f>
        <v>0</v>
      </c>
      <c r="H6" s="171"/>
      <c r="I6" s="171"/>
      <c r="J6" s="235"/>
      <c r="K6" s="11"/>
      <c r="M6"/>
    </row>
    <row r="7" spans="1:13" s="2" customFormat="1" ht="15" customHeight="1">
      <c r="A7" s="24"/>
      <c r="B7" s="24"/>
      <c r="C7" s="24"/>
      <c r="D7" s="24"/>
      <c r="E7" s="24"/>
      <c r="F7" s="25"/>
      <c r="G7" s="25"/>
      <c r="H7" s="25"/>
      <c r="I7" s="25"/>
      <c r="J7" s="81"/>
      <c r="K7" s="9"/>
      <c r="M7" s="41"/>
    </row>
    <row r="8" spans="1:13" s="2" customFormat="1" ht="15" customHeight="1" thickBot="1">
      <c r="A8" s="24"/>
      <c r="B8" s="24"/>
      <c r="C8" s="24"/>
      <c r="D8" s="24"/>
      <c r="E8" s="24"/>
      <c r="F8" s="25"/>
      <c r="G8" s="25"/>
      <c r="H8" s="25"/>
      <c r="I8" s="25"/>
      <c r="J8" s="25"/>
      <c r="K8" s="9"/>
      <c r="M8" s="41"/>
    </row>
    <row r="9" spans="1:13" ht="19.5" customHeight="1">
      <c r="A9" s="126" t="s">
        <v>0</v>
      </c>
      <c r="B9" s="128" t="s">
        <v>1</v>
      </c>
      <c r="C9" s="156" t="s">
        <v>14</v>
      </c>
      <c r="D9" s="157"/>
      <c r="E9" s="157"/>
      <c r="F9" s="158"/>
      <c r="G9" s="134" t="s">
        <v>11</v>
      </c>
      <c r="H9" s="143"/>
      <c r="I9" s="134" t="s">
        <v>3</v>
      </c>
      <c r="J9" s="135"/>
      <c r="K9" s="12"/>
    </row>
    <row r="10" spans="1:13" s="1" customFormat="1" ht="27.75" customHeight="1" thickBot="1">
      <c r="A10" s="127"/>
      <c r="B10" s="129"/>
      <c r="C10" s="159"/>
      <c r="D10" s="160"/>
      <c r="E10" s="160"/>
      <c r="F10" s="161"/>
      <c r="G10" s="136"/>
      <c r="H10" s="144"/>
      <c r="I10" s="136"/>
      <c r="J10" s="137"/>
      <c r="K10" s="13"/>
      <c r="M10" s="37"/>
    </row>
    <row r="11" spans="1:13" s="34" customFormat="1" ht="24" customHeight="1">
      <c r="A11" s="70">
        <f>A2</f>
        <v>45474</v>
      </c>
      <c r="B11" s="71" t="str">
        <f>TEXT(A11,"aaa")</f>
        <v>月</v>
      </c>
      <c r="C11" s="152"/>
      <c r="D11" s="130"/>
      <c r="E11" s="130"/>
      <c r="F11" s="153"/>
      <c r="G11" s="130"/>
      <c r="H11" s="130"/>
      <c r="I11" s="130"/>
      <c r="J11" s="131"/>
      <c r="K11" s="33"/>
      <c r="M11" s="34" t="s">
        <v>15</v>
      </c>
    </row>
    <row r="12" spans="1:13" s="34" customFormat="1" ht="24" customHeight="1">
      <c r="A12" s="68">
        <f>A11+1</f>
        <v>45475</v>
      </c>
      <c r="B12" s="72" t="str">
        <f>TEXT(A12,"aaa")</f>
        <v>火</v>
      </c>
      <c r="C12" s="97"/>
      <c r="D12" s="110"/>
      <c r="E12" s="110"/>
      <c r="F12" s="109"/>
      <c r="G12" s="95"/>
      <c r="H12" s="95"/>
      <c r="I12" s="132"/>
      <c r="J12" s="133"/>
      <c r="K12" s="33"/>
      <c r="M12" s="34" t="s">
        <v>16</v>
      </c>
    </row>
    <row r="13" spans="1:13" s="34" customFormat="1" ht="24" customHeight="1">
      <c r="A13" s="68">
        <f>A12+1</f>
        <v>45476</v>
      </c>
      <c r="B13" s="72" t="str">
        <f t="shared" ref="B13:B41" si="0">TEXT(A13,"aaa")</f>
        <v>水</v>
      </c>
      <c r="C13" s="109"/>
      <c r="D13" s="95"/>
      <c r="E13" s="95"/>
      <c r="F13" s="97"/>
      <c r="G13" s="95"/>
      <c r="H13" s="95"/>
      <c r="I13" s="95"/>
      <c r="J13" s="96"/>
      <c r="K13" s="33"/>
      <c r="M13" s="34" t="s">
        <v>23</v>
      </c>
    </row>
    <row r="14" spans="1:13" s="34" customFormat="1" ht="24" customHeight="1">
      <c r="A14" s="68">
        <f t="shared" ref="A14:A41" si="1">A13+1</f>
        <v>45477</v>
      </c>
      <c r="B14" s="72" t="str">
        <f t="shared" si="0"/>
        <v>木</v>
      </c>
      <c r="C14" s="97"/>
      <c r="D14" s="110"/>
      <c r="E14" s="110"/>
      <c r="F14" s="110"/>
      <c r="G14" s="95"/>
      <c r="H14" s="95"/>
      <c r="I14" s="95"/>
      <c r="J14" s="96"/>
      <c r="K14" s="33"/>
      <c r="M14" s="34" t="s">
        <v>17</v>
      </c>
    </row>
    <row r="15" spans="1:13" s="34" customFormat="1" ht="24" customHeight="1">
      <c r="A15" s="68">
        <f t="shared" si="1"/>
        <v>45478</v>
      </c>
      <c r="B15" s="72" t="str">
        <f t="shared" si="0"/>
        <v>金</v>
      </c>
      <c r="C15" s="97"/>
      <c r="D15" s="110"/>
      <c r="E15" s="110"/>
      <c r="F15" s="110"/>
      <c r="G15" s="95"/>
      <c r="H15" s="95"/>
      <c r="I15" s="95"/>
      <c r="J15" s="96"/>
      <c r="K15" s="33"/>
      <c r="M15" s="34" t="s">
        <v>18</v>
      </c>
    </row>
    <row r="16" spans="1:13" s="34" customFormat="1" ht="24" customHeight="1">
      <c r="A16" s="68">
        <f t="shared" si="1"/>
        <v>45479</v>
      </c>
      <c r="B16" s="72" t="str">
        <f t="shared" si="0"/>
        <v>土</v>
      </c>
      <c r="C16" s="97"/>
      <c r="D16" s="110"/>
      <c r="E16" s="110"/>
      <c r="F16" s="110"/>
      <c r="G16" s="95"/>
      <c r="H16" s="95"/>
      <c r="I16" s="95"/>
      <c r="J16" s="96"/>
      <c r="K16" s="33"/>
      <c r="M16" s="34" t="s">
        <v>19</v>
      </c>
    </row>
    <row r="17" spans="1:13" s="34" customFormat="1" ht="24" customHeight="1">
      <c r="A17" s="68">
        <f t="shared" si="1"/>
        <v>45480</v>
      </c>
      <c r="B17" s="72" t="str">
        <f t="shared" si="0"/>
        <v>日</v>
      </c>
      <c r="C17" s="97"/>
      <c r="D17" s="110"/>
      <c r="E17" s="110"/>
      <c r="F17" s="110"/>
      <c r="G17" s="95"/>
      <c r="H17" s="95"/>
      <c r="I17" s="95"/>
      <c r="J17" s="96"/>
      <c r="K17" s="33"/>
      <c r="M17" s="34" t="s">
        <v>20</v>
      </c>
    </row>
    <row r="18" spans="1:13" s="34" customFormat="1" ht="24" customHeight="1">
      <c r="A18" s="68">
        <f t="shared" si="1"/>
        <v>45481</v>
      </c>
      <c r="B18" s="72" t="str">
        <f t="shared" si="0"/>
        <v>月</v>
      </c>
      <c r="C18" s="97"/>
      <c r="D18" s="110"/>
      <c r="E18" s="110"/>
      <c r="F18" s="110"/>
      <c r="G18" s="95"/>
      <c r="H18" s="95"/>
      <c r="I18" s="97"/>
      <c r="J18" s="98"/>
      <c r="K18" s="33"/>
    </row>
    <row r="19" spans="1:13" s="34" customFormat="1" ht="24" customHeight="1">
      <c r="A19" s="68">
        <f t="shared" si="1"/>
        <v>45482</v>
      </c>
      <c r="B19" s="72" t="str">
        <f t="shared" si="0"/>
        <v>火</v>
      </c>
      <c r="C19" s="109"/>
      <c r="D19" s="95"/>
      <c r="E19" s="95"/>
      <c r="F19" s="97"/>
      <c r="G19" s="95"/>
      <c r="H19" s="95"/>
      <c r="I19" s="95"/>
      <c r="J19" s="96"/>
      <c r="K19" s="33"/>
    </row>
    <row r="20" spans="1:13" s="34" customFormat="1" ht="24" customHeight="1">
      <c r="A20" s="68">
        <f t="shared" si="1"/>
        <v>45483</v>
      </c>
      <c r="B20" s="72" t="str">
        <f t="shared" si="0"/>
        <v>水</v>
      </c>
      <c r="C20" s="97"/>
      <c r="D20" s="110"/>
      <c r="E20" s="110"/>
      <c r="F20" s="110"/>
      <c r="G20" s="95"/>
      <c r="H20" s="95"/>
      <c r="I20" s="95"/>
      <c r="J20" s="96"/>
      <c r="K20" s="33"/>
    </row>
    <row r="21" spans="1:13" s="34" customFormat="1" ht="24" customHeight="1">
      <c r="A21" s="68">
        <f t="shared" si="1"/>
        <v>45484</v>
      </c>
      <c r="B21" s="72" t="str">
        <f t="shared" si="0"/>
        <v>木</v>
      </c>
      <c r="C21" s="109"/>
      <c r="D21" s="95"/>
      <c r="E21" s="95"/>
      <c r="F21" s="97"/>
      <c r="G21" s="95"/>
      <c r="H21" s="95"/>
      <c r="I21" s="95"/>
      <c r="J21" s="96"/>
      <c r="K21" s="33"/>
    </row>
    <row r="22" spans="1:13" s="34" customFormat="1" ht="24" customHeight="1">
      <c r="A22" s="68">
        <f t="shared" si="1"/>
        <v>45485</v>
      </c>
      <c r="B22" s="72" t="str">
        <f t="shared" si="0"/>
        <v>金</v>
      </c>
      <c r="C22" s="97"/>
      <c r="D22" s="110"/>
      <c r="E22" s="110"/>
      <c r="F22" s="110"/>
      <c r="G22" s="95"/>
      <c r="H22" s="95"/>
      <c r="I22" s="97"/>
      <c r="J22" s="98"/>
      <c r="K22" s="33"/>
    </row>
    <row r="23" spans="1:13" s="34" customFormat="1" ht="24" customHeight="1">
      <c r="A23" s="68">
        <f t="shared" si="1"/>
        <v>45486</v>
      </c>
      <c r="B23" s="72" t="str">
        <f t="shared" si="0"/>
        <v>土</v>
      </c>
      <c r="C23" s="97"/>
      <c r="D23" s="110"/>
      <c r="E23" s="110"/>
      <c r="F23" s="109"/>
      <c r="G23" s="97"/>
      <c r="H23" s="109"/>
      <c r="I23" s="95"/>
      <c r="J23" s="96"/>
      <c r="K23" s="33"/>
    </row>
    <row r="24" spans="1:13" s="34" customFormat="1" ht="24" customHeight="1">
      <c r="A24" s="68">
        <f t="shared" si="1"/>
        <v>45487</v>
      </c>
      <c r="B24" s="72" t="str">
        <f t="shared" si="0"/>
        <v>日</v>
      </c>
      <c r="C24" s="97"/>
      <c r="D24" s="110"/>
      <c r="E24" s="110"/>
      <c r="F24" s="110"/>
      <c r="G24" s="122"/>
      <c r="H24" s="109"/>
      <c r="I24" s="97"/>
      <c r="J24" s="98"/>
      <c r="K24" s="33"/>
    </row>
    <row r="25" spans="1:13" s="34" customFormat="1" ht="24" customHeight="1">
      <c r="A25" s="68">
        <f t="shared" si="1"/>
        <v>45488</v>
      </c>
      <c r="B25" s="72" t="s">
        <v>32</v>
      </c>
      <c r="C25" s="97"/>
      <c r="D25" s="110"/>
      <c r="E25" s="110"/>
      <c r="F25" s="110"/>
      <c r="G25" s="122"/>
      <c r="H25" s="109"/>
      <c r="I25" s="123"/>
      <c r="J25" s="98"/>
      <c r="K25" s="33"/>
    </row>
    <row r="26" spans="1:13" s="34" customFormat="1" ht="24" customHeight="1">
      <c r="A26" s="68">
        <f t="shared" si="1"/>
        <v>45489</v>
      </c>
      <c r="B26" s="72" t="str">
        <f t="shared" si="0"/>
        <v>火</v>
      </c>
      <c r="C26" s="97"/>
      <c r="D26" s="110"/>
      <c r="E26" s="110"/>
      <c r="F26" s="110"/>
      <c r="G26" s="122"/>
      <c r="H26" s="109"/>
      <c r="I26" s="123"/>
      <c r="J26" s="98"/>
      <c r="K26" s="33"/>
    </row>
    <row r="27" spans="1:13" s="34" customFormat="1" ht="24" customHeight="1">
      <c r="A27" s="68">
        <f t="shared" si="1"/>
        <v>45490</v>
      </c>
      <c r="B27" s="72" t="str">
        <f t="shared" si="0"/>
        <v>水</v>
      </c>
      <c r="C27" s="97"/>
      <c r="D27" s="110"/>
      <c r="E27" s="110"/>
      <c r="F27" s="110"/>
      <c r="G27" s="95"/>
      <c r="H27" s="95"/>
      <c r="I27" s="97"/>
      <c r="J27" s="98"/>
      <c r="K27" s="33"/>
    </row>
    <row r="28" spans="1:13" s="34" customFormat="1" ht="24" customHeight="1">
      <c r="A28" s="68">
        <f t="shared" si="1"/>
        <v>45491</v>
      </c>
      <c r="B28" s="72" t="str">
        <f t="shared" si="0"/>
        <v>木</v>
      </c>
      <c r="C28" s="109"/>
      <c r="D28" s="95"/>
      <c r="E28" s="95"/>
      <c r="F28" s="97"/>
      <c r="G28" s="95"/>
      <c r="H28" s="95"/>
      <c r="I28" s="95"/>
      <c r="J28" s="96"/>
      <c r="K28" s="33"/>
    </row>
    <row r="29" spans="1:13" s="34" customFormat="1" ht="24" customHeight="1">
      <c r="A29" s="68">
        <f t="shared" si="1"/>
        <v>45492</v>
      </c>
      <c r="B29" s="72" t="str">
        <f t="shared" si="0"/>
        <v>金</v>
      </c>
      <c r="C29" s="97"/>
      <c r="D29" s="110"/>
      <c r="E29" s="110"/>
      <c r="F29" s="110"/>
      <c r="G29" s="95"/>
      <c r="H29" s="95"/>
      <c r="I29" s="95"/>
      <c r="J29" s="96"/>
      <c r="K29" s="33"/>
    </row>
    <row r="30" spans="1:13" s="34" customFormat="1" ht="24" customHeight="1">
      <c r="A30" s="68">
        <f t="shared" si="1"/>
        <v>45493</v>
      </c>
      <c r="B30" s="72" t="str">
        <f t="shared" si="0"/>
        <v>土</v>
      </c>
      <c r="C30" s="97"/>
      <c r="D30" s="110"/>
      <c r="E30" s="110"/>
      <c r="F30" s="109"/>
      <c r="G30" s="97"/>
      <c r="H30" s="109"/>
      <c r="I30" s="95"/>
      <c r="J30" s="96"/>
      <c r="K30" s="33"/>
    </row>
    <row r="31" spans="1:13" s="34" customFormat="1" ht="24" customHeight="1">
      <c r="A31" s="68">
        <f t="shared" si="1"/>
        <v>45494</v>
      </c>
      <c r="B31" s="72" t="str">
        <f t="shared" si="0"/>
        <v>日</v>
      </c>
      <c r="C31" s="97"/>
      <c r="D31" s="110"/>
      <c r="E31" s="110"/>
      <c r="F31" s="109"/>
      <c r="G31" s="97"/>
      <c r="H31" s="109"/>
      <c r="I31" s="95"/>
      <c r="J31" s="96"/>
      <c r="K31" s="33"/>
    </row>
    <row r="32" spans="1:13" s="34" customFormat="1" ht="24" customHeight="1">
      <c r="A32" s="68">
        <f t="shared" si="1"/>
        <v>45495</v>
      </c>
      <c r="B32" s="72" t="str">
        <f t="shared" si="0"/>
        <v>月</v>
      </c>
      <c r="C32" s="97"/>
      <c r="D32" s="110"/>
      <c r="E32" s="110"/>
      <c r="F32" s="110"/>
      <c r="G32" s="95"/>
      <c r="H32" s="95"/>
      <c r="I32" s="95"/>
      <c r="J32" s="96"/>
      <c r="K32" s="33"/>
    </row>
    <row r="33" spans="1:13" s="34" customFormat="1" ht="24" customHeight="1">
      <c r="A33" s="68">
        <f t="shared" si="1"/>
        <v>45496</v>
      </c>
      <c r="B33" s="72" t="str">
        <f t="shared" si="0"/>
        <v>火</v>
      </c>
      <c r="C33" s="97"/>
      <c r="D33" s="110"/>
      <c r="E33" s="110"/>
      <c r="F33" s="110"/>
      <c r="G33" s="95"/>
      <c r="H33" s="95"/>
      <c r="I33" s="95"/>
      <c r="J33" s="96"/>
      <c r="K33" s="33"/>
    </row>
    <row r="34" spans="1:13" s="34" customFormat="1" ht="24" customHeight="1">
      <c r="A34" s="68">
        <f t="shared" si="1"/>
        <v>45497</v>
      </c>
      <c r="B34" s="72" t="str">
        <f t="shared" ref="B34" si="2">TEXT(A34,"aaa")</f>
        <v>水</v>
      </c>
      <c r="C34" s="97"/>
      <c r="D34" s="110"/>
      <c r="E34" s="110"/>
      <c r="F34" s="110"/>
      <c r="G34" s="95"/>
      <c r="H34" s="95"/>
      <c r="I34" s="95"/>
      <c r="J34" s="96"/>
      <c r="K34" s="33"/>
    </row>
    <row r="35" spans="1:13" s="34" customFormat="1" ht="24" customHeight="1">
      <c r="A35" s="68">
        <f t="shared" si="1"/>
        <v>45498</v>
      </c>
      <c r="B35" s="72" t="str">
        <f t="shared" si="0"/>
        <v>木</v>
      </c>
      <c r="C35" s="109"/>
      <c r="D35" s="95"/>
      <c r="E35" s="95"/>
      <c r="F35" s="97"/>
      <c r="G35" s="95"/>
      <c r="H35" s="95"/>
      <c r="I35" s="97"/>
      <c r="J35" s="98"/>
      <c r="K35" s="33"/>
    </row>
    <row r="36" spans="1:13" s="34" customFormat="1" ht="24" customHeight="1">
      <c r="A36" s="68">
        <f t="shared" si="1"/>
        <v>45499</v>
      </c>
      <c r="B36" s="72" t="str">
        <f t="shared" si="0"/>
        <v>金</v>
      </c>
      <c r="C36" s="97"/>
      <c r="D36" s="110"/>
      <c r="E36" s="110"/>
      <c r="F36" s="110"/>
      <c r="G36" s="95"/>
      <c r="H36" s="95"/>
      <c r="I36" s="95"/>
      <c r="J36" s="96"/>
      <c r="K36" s="33"/>
    </row>
    <row r="37" spans="1:13" s="34" customFormat="1" ht="24" customHeight="1">
      <c r="A37" s="68">
        <f t="shared" si="1"/>
        <v>45500</v>
      </c>
      <c r="B37" s="72" t="str">
        <f t="shared" si="0"/>
        <v>土</v>
      </c>
      <c r="C37" s="97"/>
      <c r="D37" s="110"/>
      <c r="E37" s="110"/>
      <c r="F37" s="109"/>
      <c r="G37" s="97"/>
      <c r="H37" s="109"/>
      <c r="I37" s="95"/>
      <c r="J37" s="96"/>
      <c r="K37" s="33"/>
    </row>
    <row r="38" spans="1:13" s="34" customFormat="1" ht="24" customHeight="1">
      <c r="A38" s="68">
        <f t="shared" si="1"/>
        <v>45501</v>
      </c>
      <c r="B38" s="72" t="str">
        <f t="shared" si="0"/>
        <v>日</v>
      </c>
      <c r="C38" s="97"/>
      <c r="D38" s="110"/>
      <c r="E38" s="110"/>
      <c r="F38" s="109"/>
      <c r="G38" s="97"/>
      <c r="H38" s="109"/>
      <c r="I38" s="95"/>
      <c r="J38" s="96"/>
      <c r="K38" s="33"/>
    </row>
    <row r="39" spans="1:13" s="34" customFormat="1" ht="24" customHeight="1">
      <c r="A39" s="68">
        <f t="shared" si="1"/>
        <v>45502</v>
      </c>
      <c r="B39" s="72" t="str">
        <f t="shared" si="0"/>
        <v>月</v>
      </c>
      <c r="C39" s="97"/>
      <c r="D39" s="110"/>
      <c r="E39" s="110"/>
      <c r="F39" s="109"/>
      <c r="G39" s="97"/>
      <c r="H39" s="109"/>
      <c r="I39" s="95"/>
      <c r="J39" s="96"/>
      <c r="K39" s="33"/>
    </row>
    <row r="40" spans="1:13" s="34" customFormat="1" ht="24" customHeight="1">
      <c r="A40" s="68">
        <f t="shared" si="1"/>
        <v>45503</v>
      </c>
      <c r="B40" s="72" t="str">
        <f t="shared" si="0"/>
        <v>火</v>
      </c>
      <c r="C40" s="109"/>
      <c r="D40" s="95"/>
      <c r="E40" s="95"/>
      <c r="F40" s="97"/>
      <c r="G40" s="95"/>
      <c r="H40" s="95"/>
      <c r="I40" s="95"/>
      <c r="J40" s="96"/>
      <c r="K40" s="33"/>
    </row>
    <row r="41" spans="1:13" s="34" customFormat="1" ht="24" customHeight="1" thickBot="1">
      <c r="A41" s="69">
        <f t="shared" si="1"/>
        <v>45504</v>
      </c>
      <c r="B41" s="35" t="str">
        <f t="shared" si="0"/>
        <v>水</v>
      </c>
      <c r="C41" s="177"/>
      <c r="D41" s="178"/>
      <c r="E41" s="178"/>
      <c r="F41" s="179"/>
      <c r="G41" s="178"/>
      <c r="H41" s="178"/>
      <c r="I41" s="178"/>
      <c r="J41" s="180"/>
      <c r="K41" s="33"/>
    </row>
    <row r="42" spans="1:13" ht="15" customHeight="1">
      <c r="B42" s="4"/>
      <c r="C42" s="4"/>
      <c r="D42" s="4"/>
      <c r="E42" s="4"/>
      <c r="F42" s="4"/>
      <c r="G42" s="4"/>
      <c r="H42" s="4"/>
      <c r="I42" s="4"/>
      <c r="J42" s="4"/>
      <c r="K42" s="4"/>
    </row>
    <row r="43" spans="1:13" ht="1.5" customHeight="1" thickBot="1">
      <c r="A43" s="5"/>
      <c r="B43" s="4"/>
      <c r="C43" s="4"/>
      <c r="D43" s="4"/>
      <c r="E43" s="4"/>
      <c r="F43" s="4"/>
      <c r="G43" s="4"/>
      <c r="H43" s="4"/>
      <c r="I43" s="4"/>
      <c r="J43" s="4"/>
      <c r="K43" s="4"/>
    </row>
    <row r="44" spans="1:13" ht="14.25" hidden="1" thickBot="1">
      <c r="A44" s="5"/>
      <c r="B44" s="6"/>
      <c r="C44" s="6"/>
      <c r="D44" s="6"/>
      <c r="E44" s="6"/>
      <c r="F44" s="6"/>
      <c r="G44" s="6"/>
      <c r="H44" s="6"/>
      <c r="I44" s="6"/>
      <c r="J44" s="6"/>
      <c r="K44" s="6"/>
    </row>
    <row r="45" spans="1:13" s="2" customFormat="1" ht="24.75" customHeight="1" thickBot="1">
      <c r="A45" s="99" t="s">
        <v>4</v>
      </c>
      <c r="B45" s="99"/>
      <c r="C45" s="99"/>
      <c r="D45" s="100" t="s">
        <v>6</v>
      </c>
      <c r="E45" s="28" t="s">
        <v>9</v>
      </c>
      <c r="F45" s="55" t="s">
        <v>5</v>
      </c>
      <c r="G45" s="108"/>
      <c r="H45" s="99"/>
      <c r="I45" s="31"/>
      <c r="J45" s="67" t="s">
        <v>21</v>
      </c>
      <c r="K45" s="9"/>
      <c r="M45" s="41"/>
    </row>
    <row r="46" spans="1:13" s="2" customFormat="1" ht="24.75" customHeight="1">
      <c r="A46" s="99"/>
      <c r="B46" s="99"/>
      <c r="C46" s="99"/>
      <c r="D46" s="101"/>
      <c r="E46" s="29" t="s">
        <v>12</v>
      </c>
      <c r="F46" s="56" t="s">
        <v>5</v>
      </c>
      <c r="G46" s="108"/>
      <c r="H46" s="99"/>
      <c r="I46" s="31"/>
      <c r="J46" s="92"/>
      <c r="K46" s="9"/>
      <c r="M46" s="41"/>
    </row>
    <row r="47" spans="1:13" s="2" customFormat="1" ht="24.75" customHeight="1" thickBot="1">
      <c r="A47" s="99" t="s">
        <v>4</v>
      </c>
      <c r="B47" s="99"/>
      <c r="C47" s="99"/>
      <c r="D47" s="102" t="s">
        <v>10</v>
      </c>
      <c r="E47" s="103"/>
      <c r="F47" s="57" t="s">
        <v>5</v>
      </c>
      <c r="G47" s="32"/>
      <c r="H47" s="99"/>
      <c r="I47" s="99"/>
      <c r="J47" s="93"/>
      <c r="K47" s="9"/>
      <c r="M47" s="41"/>
    </row>
    <row r="48" spans="1:13" s="2" customFormat="1" ht="9.75" customHeight="1" thickBot="1">
      <c r="A48" s="31"/>
      <c r="B48" s="31"/>
      <c r="C48" s="31"/>
      <c r="D48" s="31"/>
      <c r="E48" s="31"/>
      <c r="F48" s="32"/>
      <c r="G48" s="32"/>
      <c r="H48" s="31"/>
      <c r="I48" s="31"/>
      <c r="J48" s="93"/>
      <c r="K48" s="9"/>
      <c r="M48" s="41"/>
    </row>
    <row r="49" spans="1:13" ht="24.75" customHeight="1" thickTop="1">
      <c r="A49" s="111" t="s">
        <v>24</v>
      </c>
      <c r="B49" s="112"/>
      <c r="C49" s="113"/>
      <c r="D49" s="117" t="s">
        <v>26</v>
      </c>
      <c r="E49" s="118"/>
      <c r="F49" s="119"/>
      <c r="G49" s="87">
        <v>45475</v>
      </c>
      <c r="H49" s="61"/>
      <c r="I49" s="61"/>
      <c r="J49" s="93"/>
      <c r="K49" s="10"/>
    </row>
    <row r="50" spans="1:13" ht="24.75" customHeight="1" thickBot="1">
      <c r="A50" s="114"/>
      <c r="B50" s="115"/>
      <c r="C50" s="116"/>
      <c r="D50" s="120" t="s">
        <v>25</v>
      </c>
      <c r="E50" s="115"/>
      <c r="F50" s="121"/>
      <c r="G50" s="88">
        <v>45478</v>
      </c>
      <c r="H50" s="27"/>
      <c r="I50" s="27"/>
      <c r="J50" s="94"/>
      <c r="K50" s="10"/>
    </row>
    <row r="51" spans="1:13" ht="6.75" customHeight="1" thickTop="1">
      <c r="A51" s="27"/>
      <c r="B51" s="27"/>
      <c r="C51" s="27"/>
      <c r="D51" s="27"/>
      <c r="E51" s="27"/>
      <c r="F51" s="27"/>
      <c r="G51" s="27"/>
      <c r="H51" s="27"/>
      <c r="I51" s="27"/>
      <c r="J51" s="21"/>
      <c r="K51" s="10"/>
    </row>
    <row r="52" spans="1:13" s="7" customFormat="1" ht="29.25" customHeight="1">
      <c r="A52" s="124" t="s">
        <v>27</v>
      </c>
      <c r="B52" s="125"/>
      <c r="C52" s="125"/>
      <c r="D52" s="125"/>
      <c r="E52" s="125"/>
      <c r="F52" s="125"/>
      <c r="G52" s="125"/>
      <c r="H52" s="125"/>
      <c r="I52" s="125"/>
      <c r="J52" s="125"/>
      <c r="K52" s="30"/>
      <c r="M52" s="54"/>
    </row>
    <row r="53" spans="1:13" s="7" customFormat="1" ht="22.5" customHeight="1">
      <c r="A53" s="125"/>
      <c r="B53" s="125"/>
      <c r="C53" s="125"/>
      <c r="D53" s="125"/>
      <c r="E53" s="125"/>
      <c r="F53" s="125"/>
      <c r="G53" s="125"/>
      <c r="H53" s="125"/>
      <c r="I53" s="125"/>
      <c r="J53" s="125"/>
      <c r="K53" s="30"/>
      <c r="M53" s="54"/>
    </row>
    <row r="54" spans="1:13" s="7" customFormat="1" ht="22.5" customHeight="1">
      <c r="A54" s="125"/>
      <c r="B54" s="125"/>
      <c r="C54" s="125"/>
      <c r="D54" s="125"/>
      <c r="E54" s="125"/>
      <c r="F54" s="125"/>
      <c r="G54" s="125"/>
      <c r="H54" s="125"/>
      <c r="I54" s="125"/>
      <c r="J54" s="125"/>
      <c r="K54" s="30"/>
      <c r="M54" s="54"/>
    </row>
    <row r="55" spans="1:13" s="7" customFormat="1" ht="22.5" customHeight="1">
      <c r="A55" s="125"/>
      <c r="B55" s="125"/>
      <c r="C55" s="125"/>
      <c r="D55" s="125"/>
      <c r="E55" s="125"/>
      <c r="F55" s="125"/>
      <c r="G55" s="125"/>
      <c r="H55" s="125"/>
      <c r="I55" s="125"/>
      <c r="J55" s="125"/>
      <c r="K55" s="30"/>
      <c r="M55" s="54"/>
    </row>
    <row r="56" spans="1:13" s="7" customFormat="1" ht="22.5" customHeight="1">
      <c r="A56" s="125"/>
      <c r="B56" s="125"/>
      <c r="C56" s="125"/>
      <c r="D56" s="125"/>
      <c r="E56" s="125"/>
      <c r="F56" s="125"/>
      <c r="G56" s="125"/>
      <c r="H56" s="125"/>
      <c r="I56" s="125"/>
      <c r="J56" s="125"/>
      <c r="K56" s="30"/>
      <c r="M56" s="54"/>
    </row>
    <row r="57" spans="1:13" s="7" customFormat="1" ht="22.5" customHeight="1">
      <c r="A57" s="125"/>
      <c r="B57" s="125"/>
      <c r="C57" s="125"/>
      <c r="D57" s="125"/>
      <c r="E57" s="125"/>
      <c r="F57" s="125"/>
      <c r="G57" s="125"/>
      <c r="H57" s="125"/>
      <c r="I57" s="125"/>
      <c r="J57" s="125"/>
      <c r="K57" s="30"/>
      <c r="M57" s="54"/>
    </row>
    <row r="58" spans="1:13" s="7" customFormat="1" ht="22.5" customHeight="1">
      <c r="A58" s="125"/>
      <c r="B58" s="125"/>
      <c r="C58" s="125"/>
      <c r="D58" s="125"/>
      <c r="E58" s="125"/>
      <c r="F58" s="125"/>
      <c r="G58" s="125"/>
      <c r="H58" s="125"/>
      <c r="I58" s="125"/>
      <c r="J58" s="125"/>
      <c r="K58" s="30"/>
      <c r="M58" s="54"/>
    </row>
    <row r="59" spans="1:13" s="7" customFormat="1" ht="82.5" customHeight="1">
      <c r="A59" s="125"/>
      <c r="B59" s="125"/>
      <c r="C59" s="125"/>
      <c r="D59" s="125"/>
      <c r="E59" s="125"/>
      <c r="F59" s="125"/>
      <c r="G59" s="125"/>
      <c r="H59" s="125"/>
      <c r="I59" s="125"/>
      <c r="J59" s="125"/>
      <c r="K59" s="30"/>
      <c r="M59" s="54"/>
    </row>
  </sheetData>
  <mergeCells count="121">
    <mergeCell ref="A52:J59"/>
    <mergeCell ref="A45:C46"/>
    <mergeCell ref="D45:D46"/>
    <mergeCell ref="G45:G46"/>
    <mergeCell ref="H45:H46"/>
    <mergeCell ref="A47:C47"/>
    <mergeCell ref="D47:E47"/>
    <mergeCell ref="H47:I47"/>
    <mergeCell ref="A49:C50"/>
    <mergeCell ref="D49:F49"/>
    <mergeCell ref="D50:F50"/>
    <mergeCell ref="J46:J50"/>
    <mergeCell ref="C40:F40"/>
    <mergeCell ref="G40:H40"/>
    <mergeCell ref="I40:J40"/>
    <mergeCell ref="C41:F41"/>
    <mergeCell ref="G41:H41"/>
    <mergeCell ref="I41:J41"/>
    <mergeCell ref="C38:F38"/>
    <mergeCell ref="G38:H38"/>
    <mergeCell ref="I38:J38"/>
    <mergeCell ref="C39:F39"/>
    <mergeCell ref="G39:H39"/>
    <mergeCell ref="I39:J39"/>
    <mergeCell ref="C36:F36"/>
    <mergeCell ref="G36:H36"/>
    <mergeCell ref="I36:J36"/>
    <mergeCell ref="C37:F37"/>
    <mergeCell ref="G37:H37"/>
    <mergeCell ref="I37:J37"/>
    <mergeCell ref="C34:F34"/>
    <mergeCell ref="G34:H34"/>
    <mergeCell ref="I34:J34"/>
    <mergeCell ref="C35:F35"/>
    <mergeCell ref="G35:H35"/>
    <mergeCell ref="I35:J35"/>
    <mergeCell ref="C32:F32"/>
    <mergeCell ref="G32:H32"/>
    <mergeCell ref="I32:J32"/>
    <mergeCell ref="C33:F33"/>
    <mergeCell ref="G33:H33"/>
    <mergeCell ref="I33:J33"/>
    <mergeCell ref="C30:F30"/>
    <mergeCell ref="G30:H30"/>
    <mergeCell ref="I30:J30"/>
    <mergeCell ref="C31:F31"/>
    <mergeCell ref="G31:H31"/>
    <mergeCell ref="I31:J31"/>
    <mergeCell ref="C28:F28"/>
    <mergeCell ref="G28:H28"/>
    <mergeCell ref="I28:J28"/>
    <mergeCell ref="C29:F29"/>
    <mergeCell ref="G29:H29"/>
    <mergeCell ref="I29:J29"/>
    <mergeCell ref="C26:F26"/>
    <mergeCell ref="G26:H26"/>
    <mergeCell ref="I26:J26"/>
    <mergeCell ref="C27:F27"/>
    <mergeCell ref="G27:H27"/>
    <mergeCell ref="I27:J27"/>
    <mergeCell ref="C24:F24"/>
    <mergeCell ref="G24:H24"/>
    <mergeCell ref="I24:J24"/>
    <mergeCell ref="C25:F25"/>
    <mergeCell ref="G25:H25"/>
    <mergeCell ref="I25:J25"/>
    <mergeCell ref="C22:F22"/>
    <mergeCell ref="G22:H22"/>
    <mergeCell ref="I22:J22"/>
    <mergeCell ref="C23:F23"/>
    <mergeCell ref="G23:H23"/>
    <mergeCell ref="I23:J23"/>
    <mergeCell ref="C20:F20"/>
    <mergeCell ref="G20:H20"/>
    <mergeCell ref="I20:J20"/>
    <mergeCell ref="C21:F21"/>
    <mergeCell ref="G21:H21"/>
    <mergeCell ref="I21:J21"/>
    <mergeCell ref="C18:F18"/>
    <mergeCell ref="G18:H18"/>
    <mergeCell ref="I18:J18"/>
    <mergeCell ref="C19:F19"/>
    <mergeCell ref="G19:H19"/>
    <mergeCell ref="I19:J19"/>
    <mergeCell ref="C16:F16"/>
    <mergeCell ref="G16:H16"/>
    <mergeCell ref="I16:J16"/>
    <mergeCell ref="C17:F17"/>
    <mergeCell ref="G17:H17"/>
    <mergeCell ref="I17:J17"/>
    <mergeCell ref="C14:F14"/>
    <mergeCell ref="G14:H14"/>
    <mergeCell ref="I14:J14"/>
    <mergeCell ref="C15:F15"/>
    <mergeCell ref="G15:H15"/>
    <mergeCell ref="I15:J15"/>
    <mergeCell ref="C12:F12"/>
    <mergeCell ref="G12:H12"/>
    <mergeCell ref="I12:J12"/>
    <mergeCell ref="C13:F13"/>
    <mergeCell ref="G13:H13"/>
    <mergeCell ref="I13:J13"/>
    <mergeCell ref="A9:A10"/>
    <mergeCell ref="B9:B10"/>
    <mergeCell ref="C9:F10"/>
    <mergeCell ref="G9:H10"/>
    <mergeCell ref="I9:J10"/>
    <mergeCell ref="C11:F11"/>
    <mergeCell ref="G11:H11"/>
    <mergeCell ref="I11:J11"/>
    <mergeCell ref="A5:C5"/>
    <mergeCell ref="D5:E5"/>
    <mergeCell ref="A6:E6"/>
    <mergeCell ref="A1:E1"/>
    <mergeCell ref="I1:J1"/>
    <mergeCell ref="A2:J2"/>
    <mergeCell ref="A4:C4"/>
    <mergeCell ref="D4:E4"/>
    <mergeCell ref="G4:I4"/>
    <mergeCell ref="G5:J5"/>
    <mergeCell ref="G6:J6"/>
  </mergeCells>
  <phoneticPr fontId="2"/>
  <conditionalFormatting sqref="D4:E4">
    <cfRule type="expression" dxfId="142" priority="13">
      <formula>$D$4&lt;&gt;""</formula>
    </cfRule>
  </conditionalFormatting>
  <conditionalFormatting sqref="G4:I4">
    <cfRule type="expression" dxfId="141" priority="12">
      <formula>$G$4&lt;&gt;""</formula>
    </cfRule>
  </conditionalFormatting>
  <conditionalFormatting sqref="D5:E5">
    <cfRule type="expression" dxfId="140" priority="11">
      <formula>$D$5&lt;&gt;""</formula>
    </cfRule>
  </conditionalFormatting>
  <conditionalFormatting sqref="A11:J41">
    <cfRule type="expression" dxfId="137" priority="14">
      <formula>$B11="祝"</formula>
    </cfRule>
    <cfRule type="expression" dxfId="136" priority="15">
      <formula>$B11="土"</formula>
    </cfRule>
    <cfRule type="expression" dxfId="135" priority="16">
      <formula>$B11="日"</formula>
    </cfRule>
  </conditionalFormatting>
  <conditionalFormatting sqref="G5">
    <cfRule type="expression" dxfId="18" priority="2">
      <formula>$G$5&lt;&gt;""</formula>
    </cfRule>
  </conditionalFormatting>
  <conditionalFormatting sqref="G6">
    <cfRule type="expression" dxfId="8" priority="1">
      <formula>$G$6&lt;&gt;""</formula>
    </cfRule>
  </conditionalFormatting>
  <printOptions horizontalCentered="1" verticalCentered="1"/>
  <pageMargins left="0.39370078740157483" right="0.39370078740157483" top="0.39370078740157483" bottom="0.39370078740157483" header="0.31496062992125984" footer="0.31496062992125984"/>
  <pageSetup paperSize="9" scale="60" orientation="portrait"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M59"/>
  <sheetViews>
    <sheetView view="pageBreakPreview" zoomScaleNormal="100" zoomScaleSheetLayoutView="100" workbookViewId="0">
      <selection activeCell="J7" sqref="J7"/>
    </sheetView>
  </sheetViews>
  <sheetFormatPr defaultRowHeight="13.5"/>
  <cols>
    <col min="1" max="1" width="5.75" style="1" customWidth="1"/>
    <col min="2" max="2" width="6.375" customWidth="1"/>
    <col min="3" max="3" width="5.875" customWidth="1"/>
    <col min="4" max="4" width="15.625" customWidth="1"/>
    <col min="5" max="5" width="17.75" customWidth="1"/>
    <col min="6" max="6" width="15.625" customWidth="1"/>
    <col min="7" max="8" width="22.625" customWidth="1"/>
    <col min="9" max="9" width="18.5" customWidth="1"/>
    <col min="10" max="10" width="15.125" customWidth="1"/>
    <col min="11" max="11" width="3.375" customWidth="1"/>
    <col min="13" max="13" width="8.875" style="34"/>
  </cols>
  <sheetData>
    <row r="1" spans="1:13" ht="18" customHeight="1">
      <c r="A1" s="163" t="s">
        <v>22</v>
      </c>
      <c r="B1" s="164"/>
      <c r="C1" s="164"/>
      <c r="D1" s="164"/>
      <c r="E1" s="164"/>
      <c r="I1" s="165" t="s">
        <v>13</v>
      </c>
      <c r="J1" s="165"/>
    </row>
    <row r="2" spans="1:13" ht="20.100000000000001" customHeight="1">
      <c r="A2" s="162">
        <f>EDATE('4月'!$A$2,4)</f>
        <v>45505</v>
      </c>
      <c r="B2" s="162"/>
      <c r="C2" s="162"/>
      <c r="D2" s="162"/>
      <c r="E2" s="162"/>
      <c r="F2" s="162"/>
      <c r="G2" s="162"/>
      <c r="H2" s="162"/>
      <c r="I2" s="162"/>
      <c r="J2" s="162"/>
      <c r="K2" s="8"/>
    </row>
    <row r="3" spans="1:13" ht="14.25" thickBot="1"/>
    <row r="4" spans="1:13" ht="36" customHeight="1">
      <c r="A4" s="138" t="s">
        <v>7</v>
      </c>
      <c r="B4" s="139"/>
      <c r="C4" s="140"/>
      <c r="D4" s="141">
        <f>'4月'!D4:E4</f>
        <v>0</v>
      </c>
      <c r="E4" s="172"/>
      <c r="F4" s="73" t="s">
        <v>2</v>
      </c>
      <c r="G4" s="173">
        <f>'4月'!G4:I4</f>
        <v>0</v>
      </c>
      <c r="H4" s="174"/>
      <c r="I4" s="174"/>
      <c r="J4" s="26" t="s">
        <v>15</v>
      </c>
      <c r="K4" s="3"/>
      <c r="M4"/>
    </row>
    <row r="5" spans="1:13" ht="49.5" customHeight="1">
      <c r="A5" s="145" t="s">
        <v>29</v>
      </c>
      <c r="B5" s="146"/>
      <c r="C5" s="147"/>
      <c r="D5" s="166">
        <f>'4月'!D5:E5</f>
        <v>0</v>
      </c>
      <c r="E5" s="167"/>
      <c r="F5" s="19" t="s">
        <v>8</v>
      </c>
      <c r="G5" s="168">
        <f>'4月'!G5</f>
        <v>0</v>
      </c>
      <c r="H5" s="169"/>
      <c r="I5" s="169"/>
      <c r="J5" s="169"/>
      <c r="K5" s="11"/>
      <c r="M5"/>
    </row>
    <row r="6" spans="1:13" ht="50.25" customHeight="1" thickBot="1">
      <c r="A6" s="150" t="s">
        <v>31</v>
      </c>
      <c r="B6" s="151"/>
      <c r="C6" s="151"/>
      <c r="D6" s="151"/>
      <c r="E6" s="103"/>
      <c r="F6" s="20" t="s">
        <v>8</v>
      </c>
      <c r="G6" s="170">
        <f>'4月'!G6</f>
        <v>0</v>
      </c>
      <c r="H6" s="171"/>
      <c r="I6" s="171"/>
      <c r="J6" s="235"/>
      <c r="K6" s="11"/>
      <c r="M6"/>
    </row>
    <row r="7" spans="1:13" s="2" customFormat="1" ht="15" customHeight="1">
      <c r="A7" s="24"/>
      <c r="B7" s="24"/>
      <c r="C7" s="24"/>
      <c r="D7" s="24"/>
      <c r="E7" s="24"/>
      <c r="F7" s="25"/>
      <c r="G7" s="25"/>
      <c r="H7" s="25"/>
      <c r="I7" s="25"/>
      <c r="J7" s="81"/>
      <c r="K7" s="9"/>
      <c r="M7" s="41"/>
    </row>
    <row r="8" spans="1:13" s="2" customFormat="1" ht="15" customHeight="1" thickBot="1">
      <c r="A8" s="24"/>
      <c r="B8" s="24"/>
      <c r="C8" s="24"/>
      <c r="D8" s="24"/>
      <c r="E8" s="24"/>
      <c r="F8" s="25"/>
      <c r="G8" s="25"/>
      <c r="H8" s="25"/>
      <c r="I8" s="25"/>
      <c r="J8" s="25"/>
      <c r="K8" s="9"/>
      <c r="M8" s="41"/>
    </row>
    <row r="9" spans="1:13" ht="19.5" customHeight="1">
      <c r="A9" s="126" t="s">
        <v>0</v>
      </c>
      <c r="B9" s="128" t="s">
        <v>1</v>
      </c>
      <c r="C9" s="156" t="s">
        <v>14</v>
      </c>
      <c r="D9" s="157"/>
      <c r="E9" s="157"/>
      <c r="F9" s="158"/>
      <c r="G9" s="134" t="s">
        <v>11</v>
      </c>
      <c r="H9" s="143"/>
      <c r="I9" s="134" t="s">
        <v>3</v>
      </c>
      <c r="J9" s="135"/>
      <c r="K9" s="12"/>
    </row>
    <row r="10" spans="1:13" s="1" customFormat="1" ht="27.75" customHeight="1" thickBot="1">
      <c r="A10" s="127"/>
      <c r="B10" s="129"/>
      <c r="C10" s="159"/>
      <c r="D10" s="160"/>
      <c r="E10" s="160"/>
      <c r="F10" s="161"/>
      <c r="G10" s="136"/>
      <c r="H10" s="144"/>
      <c r="I10" s="136"/>
      <c r="J10" s="137"/>
      <c r="K10" s="13"/>
      <c r="M10" s="37"/>
    </row>
    <row r="11" spans="1:13" s="34" customFormat="1" ht="24" customHeight="1">
      <c r="A11" s="70">
        <f>A2</f>
        <v>45505</v>
      </c>
      <c r="B11" s="71" t="str">
        <f>TEXT(A11,"aaa")</f>
        <v>木</v>
      </c>
      <c r="C11" s="152"/>
      <c r="D11" s="130"/>
      <c r="E11" s="130"/>
      <c r="F11" s="153"/>
      <c r="G11" s="130"/>
      <c r="H11" s="130"/>
      <c r="I11" s="130"/>
      <c r="J11" s="131"/>
      <c r="K11" s="33"/>
      <c r="M11" s="34" t="s">
        <v>15</v>
      </c>
    </row>
    <row r="12" spans="1:13" s="34" customFormat="1" ht="24" customHeight="1">
      <c r="A12" s="68">
        <f>A11+1</f>
        <v>45506</v>
      </c>
      <c r="B12" s="72" t="str">
        <f>TEXT(A12,"aaa")</f>
        <v>金</v>
      </c>
      <c r="C12" s="97"/>
      <c r="D12" s="110"/>
      <c r="E12" s="110"/>
      <c r="F12" s="109"/>
      <c r="G12" s="95"/>
      <c r="H12" s="95"/>
      <c r="I12" s="132"/>
      <c r="J12" s="133"/>
      <c r="K12" s="33"/>
      <c r="M12" s="34" t="s">
        <v>16</v>
      </c>
    </row>
    <row r="13" spans="1:13" s="34" customFormat="1" ht="24" customHeight="1">
      <c r="A13" s="68">
        <f>A12+1</f>
        <v>45507</v>
      </c>
      <c r="B13" s="72" t="str">
        <f t="shared" ref="B13:B41" si="0">TEXT(A13,"aaa")</f>
        <v>土</v>
      </c>
      <c r="C13" s="109"/>
      <c r="D13" s="95"/>
      <c r="E13" s="95"/>
      <c r="F13" s="97"/>
      <c r="G13" s="95"/>
      <c r="H13" s="95"/>
      <c r="I13" s="95"/>
      <c r="J13" s="96"/>
      <c r="K13" s="33"/>
      <c r="M13" s="34" t="s">
        <v>23</v>
      </c>
    </row>
    <row r="14" spans="1:13" s="34" customFormat="1" ht="24" customHeight="1">
      <c r="A14" s="68">
        <f t="shared" ref="A14:A41" si="1">A13+1</f>
        <v>45508</v>
      </c>
      <c r="B14" s="72" t="str">
        <f t="shared" si="0"/>
        <v>日</v>
      </c>
      <c r="C14" s="97"/>
      <c r="D14" s="110"/>
      <c r="E14" s="110"/>
      <c r="F14" s="110"/>
      <c r="G14" s="95"/>
      <c r="H14" s="95"/>
      <c r="I14" s="95"/>
      <c r="J14" s="96"/>
      <c r="K14" s="33"/>
      <c r="M14" s="34" t="s">
        <v>17</v>
      </c>
    </row>
    <row r="15" spans="1:13" s="34" customFormat="1" ht="24" customHeight="1">
      <c r="A15" s="68">
        <f t="shared" si="1"/>
        <v>45509</v>
      </c>
      <c r="B15" s="72" t="str">
        <f t="shared" si="0"/>
        <v>月</v>
      </c>
      <c r="C15" s="97"/>
      <c r="D15" s="110"/>
      <c r="E15" s="110"/>
      <c r="F15" s="110"/>
      <c r="G15" s="95"/>
      <c r="H15" s="95"/>
      <c r="I15" s="95" t="s">
        <v>34</v>
      </c>
      <c r="J15" s="96"/>
      <c r="K15" s="33"/>
      <c r="M15" s="34" t="s">
        <v>18</v>
      </c>
    </row>
    <row r="16" spans="1:13" s="34" customFormat="1" ht="24" customHeight="1">
      <c r="A16" s="68">
        <f t="shared" si="1"/>
        <v>45510</v>
      </c>
      <c r="B16" s="72" t="str">
        <f t="shared" si="0"/>
        <v>火</v>
      </c>
      <c r="C16" s="97"/>
      <c r="D16" s="110"/>
      <c r="E16" s="110"/>
      <c r="F16" s="110"/>
      <c r="G16" s="95"/>
      <c r="H16" s="95"/>
      <c r="I16" s="95" t="s">
        <v>34</v>
      </c>
      <c r="J16" s="96"/>
      <c r="K16" s="33"/>
      <c r="M16" s="34" t="s">
        <v>19</v>
      </c>
    </row>
    <row r="17" spans="1:13" s="34" customFormat="1" ht="24" customHeight="1">
      <c r="A17" s="68">
        <f t="shared" si="1"/>
        <v>45511</v>
      </c>
      <c r="B17" s="72" t="str">
        <f t="shared" si="0"/>
        <v>水</v>
      </c>
      <c r="C17" s="97"/>
      <c r="D17" s="110"/>
      <c r="E17" s="110"/>
      <c r="F17" s="110"/>
      <c r="G17" s="95"/>
      <c r="H17" s="95"/>
      <c r="I17" s="95" t="s">
        <v>34</v>
      </c>
      <c r="J17" s="96"/>
      <c r="K17" s="33"/>
      <c r="M17" s="34" t="s">
        <v>20</v>
      </c>
    </row>
    <row r="18" spans="1:13" s="34" customFormat="1" ht="24" customHeight="1">
      <c r="A18" s="68">
        <f t="shared" si="1"/>
        <v>45512</v>
      </c>
      <c r="B18" s="72" t="str">
        <f t="shared" si="0"/>
        <v>木</v>
      </c>
      <c r="C18" s="97"/>
      <c r="D18" s="110"/>
      <c r="E18" s="110"/>
      <c r="F18" s="109"/>
      <c r="G18" s="95"/>
      <c r="H18" s="95"/>
      <c r="I18" s="95" t="s">
        <v>34</v>
      </c>
      <c r="J18" s="96"/>
      <c r="K18" s="33"/>
    </row>
    <row r="19" spans="1:13" s="34" customFormat="1" ht="24" customHeight="1">
      <c r="A19" s="85">
        <f t="shared" si="1"/>
        <v>45513</v>
      </c>
      <c r="B19" s="86" t="str">
        <f t="shared" si="0"/>
        <v>金</v>
      </c>
      <c r="C19" s="181"/>
      <c r="D19" s="182"/>
      <c r="E19" s="182"/>
      <c r="F19" s="183"/>
      <c r="G19" s="184"/>
      <c r="H19" s="184"/>
      <c r="I19" s="185" t="s">
        <v>33</v>
      </c>
      <c r="J19" s="186"/>
      <c r="K19" s="33"/>
    </row>
    <row r="20" spans="1:13" s="34" customFormat="1" ht="24" customHeight="1">
      <c r="A20" s="68">
        <f t="shared" si="1"/>
        <v>45514</v>
      </c>
      <c r="B20" s="72" t="str">
        <f t="shared" ref="B20:B28" si="2">TEXT(A20,"aaa")</f>
        <v>土</v>
      </c>
      <c r="C20" s="97"/>
      <c r="D20" s="110"/>
      <c r="E20" s="110"/>
      <c r="F20" s="110"/>
      <c r="G20" s="95"/>
      <c r="H20" s="95"/>
      <c r="I20" s="185"/>
      <c r="J20" s="186"/>
      <c r="K20" s="33"/>
    </row>
    <row r="21" spans="1:13" s="34" customFormat="1" ht="24" customHeight="1">
      <c r="A21" s="68">
        <f t="shared" si="1"/>
        <v>45515</v>
      </c>
      <c r="B21" s="72" t="s">
        <v>32</v>
      </c>
      <c r="C21" s="191"/>
      <c r="D21" s="192"/>
      <c r="E21" s="192"/>
      <c r="F21" s="193"/>
      <c r="G21" s="191"/>
      <c r="H21" s="193"/>
      <c r="I21" s="185"/>
      <c r="J21" s="186"/>
      <c r="K21" s="33"/>
    </row>
    <row r="22" spans="1:13" s="78" customFormat="1" ht="24" customHeight="1">
      <c r="A22" s="83">
        <f t="shared" si="1"/>
        <v>45516</v>
      </c>
      <c r="B22" s="72" t="s">
        <v>32</v>
      </c>
      <c r="C22" s="194"/>
      <c r="D22" s="195"/>
      <c r="E22" s="195"/>
      <c r="F22" s="196"/>
      <c r="G22" s="194"/>
      <c r="H22" s="196"/>
      <c r="I22" s="185"/>
      <c r="J22" s="186"/>
      <c r="K22" s="77"/>
    </row>
    <row r="23" spans="1:13" s="78" customFormat="1" ht="24" customHeight="1">
      <c r="A23" s="85">
        <f t="shared" si="1"/>
        <v>45517</v>
      </c>
      <c r="B23" s="86" t="str">
        <f t="shared" si="2"/>
        <v>火</v>
      </c>
      <c r="C23" s="187"/>
      <c r="D23" s="188"/>
      <c r="E23" s="188"/>
      <c r="F23" s="189"/>
      <c r="G23" s="187"/>
      <c r="H23" s="189"/>
      <c r="I23" s="185" t="s">
        <v>33</v>
      </c>
      <c r="J23" s="186"/>
      <c r="K23" s="77"/>
    </row>
    <row r="24" spans="1:13" s="78" customFormat="1" ht="24" customHeight="1">
      <c r="A24" s="85">
        <f t="shared" si="1"/>
        <v>45518</v>
      </c>
      <c r="B24" s="86" t="str">
        <f t="shared" si="2"/>
        <v>水</v>
      </c>
      <c r="C24" s="187"/>
      <c r="D24" s="188"/>
      <c r="E24" s="188"/>
      <c r="F24" s="188"/>
      <c r="G24" s="190"/>
      <c r="H24" s="189"/>
      <c r="I24" s="185" t="s">
        <v>33</v>
      </c>
      <c r="J24" s="186"/>
      <c r="K24" s="77"/>
    </row>
    <row r="25" spans="1:13" s="78" customFormat="1" ht="24" customHeight="1">
      <c r="A25" s="85">
        <f t="shared" si="1"/>
        <v>45519</v>
      </c>
      <c r="B25" s="86" t="str">
        <f t="shared" si="2"/>
        <v>木</v>
      </c>
      <c r="C25" s="187"/>
      <c r="D25" s="188"/>
      <c r="E25" s="188"/>
      <c r="F25" s="188"/>
      <c r="G25" s="190"/>
      <c r="H25" s="189"/>
      <c r="I25" s="185" t="s">
        <v>33</v>
      </c>
      <c r="J25" s="186"/>
      <c r="K25" s="77"/>
    </row>
    <row r="26" spans="1:13" s="78" customFormat="1" ht="24" customHeight="1">
      <c r="A26" s="85">
        <f t="shared" si="1"/>
        <v>45520</v>
      </c>
      <c r="B26" s="86" t="str">
        <f t="shared" si="2"/>
        <v>金</v>
      </c>
      <c r="C26" s="187"/>
      <c r="D26" s="188"/>
      <c r="E26" s="188"/>
      <c r="F26" s="188"/>
      <c r="G26" s="190"/>
      <c r="H26" s="189"/>
      <c r="I26" s="185" t="s">
        <v>33</v>
      </c>
      <c r="J26" s="186"/>
      <c r="K26" s="77"/>
    </row>
    <row r="27" spans="1:13" s="78" customFormat="1" ht="24" customHeight="1">
      <c r="A27" s="85">
        <f>A26+1</f>
        <v>45521</v>
      </c>
      <c r="B27" s="86" t="str">
        <f t="shared" si="2"/>
        <v>土</v>
      </c>
      <c r="C27" s="189"/>
      <c r="D27" s="197"/>
      <c r="E27" s="197"/>
      <c r="F27" s="187"/>
      <c r="G27" s="197"/>
      <c r="H27" s="197"/>
      <c r="I27" s="185"/>
      <c r="J27" s="186"/>
      <c r="K27" s="77"/>
    </row>
    <row r="28" spans="1:13" s="34" customFormat="1" ht="24" customHeight="1">
      <c r="A28" s="85">
        <f>A27+1</f>
        <v>45522</v>
      </c>
      <c r="B28" s="86" t="str">
        <f t="shared" si="2"/>
        <v>日</v>
      </c>
      <c r="C28" s="183"/>
      <c r="D28" s="184"/>
      <c r="E28" s="184"/>
      <c r="F28" s="181"/>
      <c r="G28" s="184"/>
      <c r="H28" s="184"/>
      <c r="I28" s="185"/>
      <c r="J28" s="186"/>
      <c r="K28" s="33"/>
    </row>
    <row r="29" spans="1:13" s="34" customFormat="1" ht="24" customHeight="1">
      <c r="A29" s="85">
        <f>A28+1</f>
        <v>45523</v>
      </c>
      <c r="B29" s="86" t="str">
        <f t="shared" si="0"/>
        <v>月</v>
      </c>
      <c r="C29" s="181"/>
      <c r="D29" s="182"/>
      <c r="E29" s="182"/>
      <c r="F29" s="182"/>
      <c r="G29" s="184"/>
      <c r="H29" s="184"/>
      <c r="I29" s="185" t="s">
        <v>33</v>
      </c>
      <c r="J29" s="186"/>
      <c r="K29" s="33"/>
    </row>
    <row r="30" spans="1:13" s="34" customFormat="1" ht="24" customHeight="1">
      <c r="A30" s="68">
        <f t="shared" si="1"/>
        <v>45524</v>
      </c>
      <c r="B30" s="72" t="str">
        <f t="shared" si="0"/>
        <v>火</v>
      </c>
      <c r="C30" s="97"/>
      <c r="D30" s="110"/>
      <c r="E30" s="110"/>
      <c r="F30" s="109"/>
      <c r="G30" s="97"/>
      <c r="H30" s="109"/>
      <c r="I30" s="95" t="s">
        <v>34</v>
      </c>
      <c r="J30" s="96"/>
      <c r="K30" s="33"/>
    </row>
    <row r="31" spans="1:13" s="34" customFormat="1" ht="24" customHeight="1">
      <c r="A31" s="68">
        <f t="shared" si="1"/>
        <v>45525</v>
      </c>
      <c r="B31" s="72" t="str">
        <f t="shared" si="0"/>
        <v>水</v>
      </c>
      <c r="C31" s="97"/>
      <c r="D31" s="110"/>
      <c r="E31" s="110"/>
      <c r="F31" s="109"/>
      <c r="G31" s="97"/>
      <c r="H31" s="109"/>
      <c r="I31" s="95" t="s">
        <v>34</v>
      </c>
      <c r="J31" s="96"/>
      <c r="K31" s="33"/>
    </row>
    <row r="32" spans="1:13" s="34" customFormat="1" ht="24" customHeight="1">
      <c r="A32" s="68">
        <f t="shared" si="1"/>
        <v>45526</v>
      </c>
      <c r="B32" s="72" t="str">
        <f t="shared" si="0"/>
        <v>木</v>
      </c>
      <c r="C32" s="97"/>
      <c r="D32" s="110"/>
      <c r="E32" s="110"/>
      <c r="F32" s="110"/>
      <c r="G32" s="95"/>
      <c r="H32" s="95"/>
      <c r="I32" s="95" t="s">
        <v>34</v>
      </c>
      <c r="J32" s="96"/>
      <c r="K32" s="33"/>
    </row>
    <row r="33" spans="1:13" s="34" customFormat="1" ht="24" customHeight="1">
      <c r="A33" s="68">
        <f t="shared" si="1"/>
        <v>45527</v>
      </c>
      <c r="B33" s="72" t="str">
        <f t="shared" si="0"/>
        <v>金</v>
      </c>
      <c r="C33" s="97"/>
      <c r="D33" s="110"/>
      <c r="E33" s="110"/>
      <c r="F33" s="110"/>
      <c r="G33" s="95"/>
      <c r="H33" s="95"/>
      <c r="I33" s="95" t="s">
        <v>34</v>
      </c>
      <c r="J33" s="96"/>
      <c r="K33" s="33"/>
    </row>
    <row r="34" spans="1:13" s="34" customFormat="1" ht="24" customHeight="1">
      <c r="A34" s="68">
        <f t="shared" si="1"/>
        <v>45528</v>
      </c>
      <c r="B34" s="72" t="str">
        <f t="shared" si="0"/>
        <v>土</v>
      </c>
      <c r="C34" s="97"/>
      <c r="D34" s="110"/>
      <c r="E34" s="110"/>
      <c r="F34" s="110"/>
      <c r="G34" s="95"/>
      <c r="H34" s="95"/>
      <c r="I34" s="95"/>
      <c r="J34" s="96"/>
      <c r="K34" s="33"/>
    </row>
    <row r="35" spans="1:13" s="34" customFormat="1" ht="24" customHeight="1">
      <c r="A35" s="68">
        <f t="shared" si="1"/>
        <v>45529</v>
      </c>
      <c r="B35" s="72" t="str">
        <f t="shared" si="0"/>
        <v>日</v>
      </c>
      <c r="C35" s="109"/>
      <c r="D35" s="95"/>
      <c r="E35" s="95"/>
      <c r="F35" s="97"/>
      <c r="G35" s="95"/>
      <c r="H35" s="95"/>
      <c r="I35" s="97"/>
      <c r="J35" s="98"/>
      <c r="K35" s="33"/>
    </row>
    <row r="36" spans="1:13" s="34" customFormat="1" ht="24" customHeight="1">
      <c r="A36" s="68">
        <f t="shared" si="1"/>
        <v>45530</v>
      </c>
      <c r="B36" s="72" t="str">
        <f t="shared" si="0"/>
        <v>月</v>
      </c>
      <c r="C36" s="97"/>
      <c r="D36" s="110"/>
      <c r="E36" s="110"/>
      <c r="F36" s="110"/>
      <c r="G36" s="95"/>
      <c r="H36" s="95"/>
      <c r="I36" s="95"/>
      <c r="J36" s="96"/>
      <c r="K36" s="33"/>
    </row>
    <row r="37" spans="1:13" s="34" customFormat="1" ht="24" customHeight="1">
      <c r="A37" s="68">
        <f t="shared" si="1"/>
        <v>45531</v>
      </c>
      <c r="B37" s="72" t="str">
        <f t="shared" si="0"/>
        <v>火</v>
      </c>
      <c r="C37" s="97"/>
      <c r="D37" s="110"/>
      <c r="E37" s="110"/>
      <c r="F37" s="109"/>
      <c r="G37" s="97"/>
      <c r="H37" s="109"/>
      <c r="I37" s="95"/>
      <c r="J37" s="96"/>
      <c r="K37" s="33"/>
    </row>
    <row r="38" spans="1:13" s="34" customFormat="1" ht="24" customHeight="1">
      <c r="A38" s="68">
        <f t="shared" si="1"/>
        <v>45532</v>
      </c>
      <c r="B38" s="72" t="str">
        <f t="shared" si="0"/>
        <v>水</v>
      </c>
      <c r="C38" s="97"/>
      <c r="D38" s="110"/>
      <c r="E38" s="110"/>
      <c r="F38" s="109"/>
      <c r="G38" s="97"/>
      <c r="H38" s="109"/>
      <c r="I38" s="95"/>
      <c r="J38" s="96"/>
      <c r="K38" s="33"/>
    </row>
    <row r="39" spans="1:13" s="34" customFormat="1" ht="24" customHeight="1">
      <c r="A39" s="68">
        <f t="shared" si="1"/>
        <v>45533</v>
      </c>
      <c r="B39" s="72" t="str">
        <f t="shared" si="0"/>
        <v>木</v>
      </c>
      <c r="C39" s="97"/>
      <c r="D39" s="110"/>
      <c r="E39" s="110"/>
      <c r="F39" s="109"/>
      <c r="G39" s="97"/>
      <c r="H39" s="109"/>
      <c r="I39" s="95"/>
      <c r="J39" s="96"/>
      <c r="K39" s="33"/>
    </row>
    <row r="40" spans="1:13" s="34" customFormat="1" ht="24" customHeight="1">
      <c r="A40" s="68">
        <f t="shared" si="1"/>
        <v>45534</v>
      </c>
      <c r="B40" s="72" t="str">
        <f t="shared" si="0"/>
        <v>金</v>
      </c>
      <c r="C40" s="109"/>
      <c r="D40" s="95"/>
      <c r="E40" s="95"/>
      <c r="F40" s="97"/>
      <c r="G40" s="95"/>
      <c r="H40" s="95"/>
      <c r="I40" s="95"/>
      <c r="J40" s="96"/>
      <c r="K40" s="33"/>
    </row>
    <row r="41" spans="1:13" s="34" customFormat="1" ht="24" customHeight="1" thickBot="1">
      <c r="A41" s="69">
        <f t="shared" si="1"/>
        <v>45535</v>
      </c>
      <c r="B41" s="35" t="str">
        <f t="shared" si="0"/>
        <v>土</v>
      </c>
      <c r="C41" s="177"/>
      <c r="D41" s="178"/>
      <c r="E41" s="178"/>
      <c r="F41" s="179"/>
      <c r="G41" s="178"/>
      <c r="H41" s="178"/>
      <c r="I41" s="178"/>
      <c r="J41" s="180"/>
      <c r="K41" s="33"/>
    </row>
    <row r="42" spans="1:13" ht="15" customHeight="1">
      <c r="B42" s="4"/>
      <c r="C42" s="4"/>
      <c r="D42" s="4"/>
      <c r="E42" s="4"/>
      <c r="F42" s="4"/>
      <c r="G42" s="4"/>
      <c r="H42" s="4"/>
      <c r="I42" s="4"/>
      <c r="J42" s="4"/>
      <c r="K42" s="4"/>
    </row>
    <row r="43" spans="1:13" ht="1.5" customHeight="1" thickBot="1">
      <c r="A43" s="5"/>
      <c r="B43" s="4"/>
      <c r="C43" s="4"/>
      <c r="D43" s="4"/>
      <c r="E43" s="4"/>
      <c r="F43" s="4"/>
      <c r="G43" s="4"/>
      <c r="H43" s="4"/>
      <c r="I43" s="4"/>
      <c r="J43" s="4"/>
      <c r="K43" s="4"/>
    </row>
    <row r="44" spans="1:13" ht="14.25" hidden="1" thickBot="1">
      <c r="A44" s="5"/>
      <c r="B44" s="6"/>
      <c r="C44" s="6"/>
      <c r="D44" s="6"/>
      <c r="E44" s="6"/>
      <c r="F44" s="6"/>
      <c r="G44" s="6"/>
      <c r="H44" s="6"/>
      <c r="I44" s="6"/>
      <c r="J44" s="6"/>
      <c r="K44" s="6"/>
    </row>
    <row r="45" spans="1:13" s="2" customFormat="1" ht="24.75" customHeight="1" thickBot="1">
      <c r="A45" s="99" t="s">
        <v>4</v>
      </c>
      <c r="B45" s="99"/>
      <c r="C45" s="99"/>
      <c r="D45" s="100" t="s">
        <v>6</v>
      </c>
      <c r="E45" s="28" t="s">
        <v>9</v>
      </c>
      <c r="F45" s="55" t="s">
        <v>5</v>
      </c>
      <c r="G45" s="108"/>
      <c r="H45" s="99"/>
      <c r="I45" s="31"/>
      <c r="J45" s="67" t="s">
        <v>21</v>
      </c>
      <c r="K45" s="9"/>
      <c r="M45" s="41"/>
    </row>
    <row r="46" spans="1:13" s="2" customFormat="1" ht="24.75" customHeight="1">
      <c r="A46" s="99"/>
      <c r="B46" s="99"/>
      <c r="C46" s="99"/>
      <c r="D46" s="101"/>
      <c r="E46" s="29" t="s">
        <v>12</v>
      </c>
      <c r="F46" s="56" t="s">
        <v>5</v>
      </c>
      <c r="G46" s="108"/>
      <c r="H46" s="99"/>
      <c r="I46" s="31"/>
      <c r="J46" s="92"/>
      <c r="K46" s="9"/>
      <c r="M46" s="41"/>
    </row>
    <row r="47" spans="1:13" s="2" customFormat="1" ht="24.75" customHeight="1" thickBot="1">
      <c r="A47" s="99" t="s">
        <v>4</v>
      </c>
      <c r="B47" s="99"/>
      <c r="C47" s="99"/>
      <c r="D47" s="102" t="s">
        <v>10</v>
      </c>
      <c r="E47" s="103"/>
      <c r="F47" s="57" t="s">
        <v>5</v>
      </c>
      <c r="G47" s="32"/>
      <c r="H47" s="99"/>
      <c r="I47" s="99"/>
      <c r="J47" s="93"/>
      <c r="K47" s="9"/>
      <c r="M47" s="41"/>
    </row>
    <row r="48" spans="1:13" s="2" customFormat="1" ht="9.75" customHeight="1" thickBot="1">
      <c r="A48" s="31"/>
      <c r="B48" s="31"/>
      <c r="C48" s="31"/>
      <c r="D48" s="31"/>
      <c r="E48" s="31"/>
      <c r="F48" s="32"/>
      <c r="G48" s="32"/>
      <c r="H48" s="31"/>
      <c r="I48" s="31"/>
      <c r="J48" s="93"/>
      <c r="K48" s="9"/>
      <c r="M48" s="41"/>
    </row>
    <row r="49" spans="1:13" ht="24.75" customHeight="1" thickTop="1">
      <c r="A49" s="111" t="s">
        <v>24</v>
      </c>
      <c r="B49" s="112"/>
      <c r="C49" s="113"/>
      <c r="D49" s="117" t="s">
        <v>26</v>
      </c>
      <c r="E49" s="118"/>
      <c r="F49" s="119"/>
      <c r="G49" s="87">
        <v>45506</v>
      </c>
      <c r="H49" s="61"/>
      <c r="I49" s="61"/>
      <c r="J49" s="93"/>
      <c r="K49" s="10"/>
    </row>
    <row r="50" spans="1:13" ht="24.75" customHeight="1" thickBot="1">
      <c r="A50" s="114"/>
      <c r="B50" s="115"/>
      <c r="C50" s="116"/>
      <c r="D50" s="120" t="s">
        <v>25</v>
      </c>
      <c r="E50" s="115"/>
      <c r="F50" s="121"/>
      <c r="G50" s="88">
        <v>45510</v>
      </c>
      <c r="H50" s="27"/>
      <c r="I50" s="27"/>
      <c r="J50" s="94"/>
      <c r="K50" s="10"/>
    </row>
    <row r="51" spans="1:13" ht="9" customHeight="1" thickTop="1">
      <c r="A51" s="27"/>
      <c r="B51" s="27"/>
      <c r="C51" s="27"/>
      <c r="D51" s="27"/>
      <c r="E51" s="27"/>
      <c r="F51" s="27"/>
      <c r="G51" s="27"/>
      <c r="H51" s="27"/>
      <c r="I51" s="27"/>
      <c r="J51" s="21"/>
      <c r="K51" s="10"/>
    </row>
    <row r="52" spans="1:13" s="7" customFormat="1" ht="29.25" customHeight="1">
      <c r="A52" s="124" t="s">
        <v>27</v>
      </c>
      <c r="B52" s="125"/>
      <c r="C52" s="125"/>
      <c r="D52" s="125"/>
      <c r="E52" s="125"/>
      <c r="F52" s="125"/>
      <c r="G52" s="125"/>
      <c r="H52" s="125"/>
      <c r="I52" s="125"/>
      <c r="J52" s="125"/>
      <c r="K52" s="30"/>
      <c r="M52" s="54"/>
    </row>
    <row r="53" spans="1:13" s="7" customFormat="1" ht="22.5" customHeight="1">
      <c r="A53" s="125"/>
      <c r="B53" s="125"/>
      <c r="C53" s="125"/>
      <c r="D53" s="125"/>
      <c r="E53" s="125"/>
      <c r="F53" s="125"/>
      <c r="G53" s="125"/>
      <c r="H53" s="125"/>
      <c r="I53" s="125"/>
      <c r="J53" s="125"/>
      <c r="K53" s="30"/>
      <c r="M53" s="54"/>
    </row>
    <row r="54" spans="1:13" s="7" customFormat="1" ht="22.5" customHeight="1">
      <c r="A54" s="125"/>
      <c r="B54" s="125"/>
      <c r="C54" s="125"/>
      <c r="D54" s="125"/>
      <c r="E54" s="125"/>
      <c r="F54" s="125"/>
      <c r="G54" s="125"/>
      <c r="H54" s="125"/>
      <c r="I54" s="125"/>
      <c r="J54" s="125"/>
      <c r="K54" s="30"/>
      <c r="M54" s="54"/>
    </row>
    <row r="55" spans="1:13" s="7" customFormat="1" ht="22.5" customHeight="1">
      <c r="A55" s="125"/>
      <c r="B55" s="125"/>
      <c r="C55" s="125"/>
      <c r="D55" s="125"/>
      <c r="E55" s="125"/>
      <c r="F55" s="125"/>
      <c r="G55" s="125"/>
      <c r="H55" s="125"/>
      <c r="I55" s="125"/>
      <c r="J55" s="125"/>
      <c r="K55" s="30"/>
      <c r="M55" s="54"/>
    </row>
    <row r="56" spans="1:13" s="7" customFormat="1" ht="22.5" customHeight="1">
      <c r="A56" s="125"/>
      <c r="B56" s="125"/>
      <c r="C56" s="125"/>
      <c r="D56" s="125"/>
      <c r="E56" s="125"/>
      <c r="F56" s="125"/>
      <c r="G56" s="125"/>
      <c r="H56" s="125"/>
      <c r="I56" s="125"/>
      <c r="J56" s="125"/>
      <c r="K56" s="30"/>
      <c r="M56" s="54"/>
    </row>
    <row r="57" spans="1:13" s="7" customFormat="1" ht="22.5" customHeight="1">
      <c r="A57" s="125"/>
      <c r="B57" s="125"/>
      <c r="C57" s="125"/>
      <c r="D57" s="125"/>
      <c r="E57" s="125"/>
      <c r="F57" s="125"/>
      <c r="G57" s="125"/>
      <c r="H57" s="125"/>
      <c r="I57" s="125"/>
      <c r="J57" s="125"/>
      <c r="K57" s="30"/>
      <c r="M57" s="54"/>
    </row>
    <row r="58" spans="1:13" s="7" customFormat="1" ht="22.5" customHeight="1">
      <c r="A58" s="125"/>
      <c r="B58" s="125"/>
      <c r="C58" s="125"/>
      <c r="D58" s="125"/>
      <c r="E58" s="125"/>
      <c r="F58" s="125"/>
      <c r="G58" s="125"/>
      <c r="H58" s="125"/>
      <c r="I58" s="125"/>
      <c r="J58" s="125"/>
      <c r="K58" s="30"/>
      <c r="M58" s="54"/>
    </row>
    <row r="59" spans="1:13" s="7" customFormat="1" ht="81.75" customHeight="1">
      <c r="A59" s="125"/>
      <c r="B59" s="125"/>
      <c r="C59" s="125"/>
      <c r="D59" s="125"/>
      <c r="E59" s="125"/>
      <c r="F59" s="125"/>
      <c r="G59" s="125"/>
      <c r="H59" s="125"/>
      <c r="I59" s="125"/>
      <c r="J59" s="125"/>
      <c r="K59" s="30"/>
      <c r="M59" s="54"/>
    </row>
  </sheetData>
  <mergeCells count="121">
    <mergeCell ref="A52:J59"/>
    <mergeCell ref="A45:C46"/>
    <mergeCell ref="D45:D46"/>
    <mergeCell ref="G45:G46"/>
    <mergeCell ref="H45:H46"/>
    <mergeCell ref="A47:C47"/>
    <mergeCell ref="D47:E47"/>
    <mergeCell ref="H47:I47"/>
    <mergeCell ref="A49:C50"/>
    <mergeCell ref="D49:F49"/>
    <mergeCell ref="D50:F50"/>
    <mergeCell ref="J46:J50"/>
    <mergeCell ref="C40:F40"/>
    <mergeCell ref="G40:H40"/>
    <mergeCell ref="I40:J40"/>
    <mergeCell ref="C41:F41"/>
    <mergeCell ref="G41:H41"/>
    <mergeCell ref="I41:J41"/>
    <mergeCell ref="C38:F38"/>
    <mergeCell ref="G38:H38"/>
    <mergeCell ref="I38:J38"/>
    <mergeCell ref="C39:F39"/>
    <mergeCell ref="G39:H39"/>
    <mergeCell ref="I39:J39"/>
    <mergeCell ref="C36:F36"/>
    <mergeCell ref="G36:H36"/>
    <mergeCell ref="I36:J36"/>
    <mergeCell ref="C37:F37"/>
    <mergeCell ref="G37:H37"/>
    <mergeCell ref="I37:J37"/>
    <mergeCell ref="C34:F34"/>
    <mergeCell ref="G34:H34"/>
    <mergeCell ref="I34:J34"/>
    <mergeCell ref="C35:F35"/>
    <mergeCell ref="G35:H35"/>
    <mergeCell ref="I35:J35"/>
    <mergeCell ref="C32:F32"/>
    <mergeCell ref="G32:H32"/>
    <mergeCell ref="I32:J32"/>
    <mergeCell ref="C33:F33"/>
    <mergeCell ref="G33:H33"/>
    <mergeCell ref="I33:J33"/>
    <mergeCell ref="C30:F30"/>
    <mergeCell ref="G30:H30"/>
    <mergeCell ref="I30:J30"/>
    <mergeCell ref="C31:F31"/>
    <mergeCell ref="G31:H31"/>
    <mergeCell ref="I31:J31"/>
    <mergeCell ref="C28:F28"/>
    <mergeCell ref="G28:H28"/>
    <mergeCell ref="I28:J28"/>
    <mergeCell ref="C29:F29"/>
    <mergeCell ref="G29:H29"/>
    <mergeCell ref="I29:J29"/>
    <mergeCell ref="C26:F26"/>
    <mergeCell ref="G26:H26"/>
    <mergeCell ref="I26:J26"/>
    <mergeCell ref="C27:F27"/>
    <mergeCell ref="G27:H27"/>
    <mergeCell ref="I27:J27"/>
    <mergeCell ref="C23:F23"/>
    <mergeCell ref="G23:H23"/>
    <mergeCell ref="C24:F24"/>
    <mergeCell ref="G24:H24"/>
    <mergeCell ref="I24:J24"/>
    <mergeCell ref="C25:F25"/>
    <mergeCell ref="G25:H25"/>
    <mergeCell ref="I25:J25"/>
    <mergeCell ref="C20:F20"/>
    <mergeCell ref="G20:H20"/>
    <mergeCell ref="C21:F21"/>
    <mergeCell ref="G21:H21"/>
    <mergeCell ref="C22:F22"/>
    <mergeCell ref="G22:H22"/>
    <mergeCell ref="I20:J20"/>
    <mergeCell ref="I22:J22"/>
    <mergeCell ref="I21:J21"/>
    <mergeCell ref="I23:J23"/>
    <mergeCell ref="C18:F18"/>
    <mergeCell ref="G18:H18"/>
    <mergeCell ref="I18:J18"/>
    <mergeCell ref="C19:F19"/>
    <mergeCell ref="G19:H19"/>
    <mergeCell ref="I19:J19"/>
    <mergeCell ref="C16:F16"/>
    <mergeCell ref="G16:H16"/>
    <mergeCell ref="I16:J16"/>
    <mergeCell ref="C17:F17"/>
    <mergeCell ref="G17:H17"/>
    <mergeCell ref="I17:J17"/>
    <mergeCell ref="C14:F14"/>
    <mergeCell ref="G14:H14"/>
    <mergeCell ref="I14:J14"/>
    <mergeCell ref="C15:F15"/>
    <mergeCell ref="G15:H15"/>
    <mergeCell ref="I15:J15"/>
    <mergeCell ref="C12:F12"/>
    <mergeCell ref="G12:H12"/>
    <mergeCell ref="I12:J12"/>
    <mergeCell ref="C13:F13"/>
    <mergeCell ref="G13:H13"/>
    <mergeCell ref="I13:J13"/>
    <mergeCell ref="C11:F11"/>
    <mergeCell ref="G11:H11"/>
    <mergeCell ref="I11:J11"/>
    <mergeCell ref="A5:C5"/>
    <mergeCell ref="D5:E5"/>
    <mergeCell ref="A6:E6"/>
    <mergeCell ref="G5:J5"/>
    <mergeCell ref="G6:J6"/>
    <mergeCell ref="A1:E1"/>
    <mergeCell ref="I1:J1"/>
    <mergeCell ref="A2:J2"/>
    <mergeCell ref="A4:C4"/>
    <mergeCell ref="D4:E4"/>
    <mergeCell ref="G4:I4"/>
    <mergeCell ref="A9:A10"/>
    <mergeCell ref="B9:B10"/>
    <mergeCell ref="C9:F10"/>
    <mergeCell ref="G9:H10"/>
    <mergeCell ref="I9:J10"/>
  </mergeCells>
  <phoneticPr fontId="2"/>
  <conditionalFormatting sqref="D4:E4">
    <cfRule type="expression" dxfId="134" priority="19">
      <formula>$D$4&lt;&gt;""</formula>
    </cfRule>
  </conditionalFormatting>
  <conditionalFormatting sqref="G4:I4">
    <cfRule type="expression" dxfId="133" priority="18">
      <formula>$G$4&lt;&gt;""</formula>
    </cfRule>
  </conditionalFormatting>
  <conditionalFormatting sqref="D5:E5">
    <cfRule type="expression" dxfId="132" priority="17">
      <formula>$D$5&lt;&gt;""</formula>
    </cfRule>
  </conditionalFormatting>
  <conditionalFormatting sqref="A11:J41">
    <cfRule type="expression" dxfId="129" priority="32">
      <formula>$B11="祝"</formula>
    </cfRule>
    <cfRule type="expression" dxfId="128" priority="33">
      <formula>$B11="土"</formula>
    </cfRule>
    <cfRule type="expression" dxfId="127" priority="34">
      <formula>$B11="日"</formula>
    </cfRule>
  </conditionalFormatting>
  <conditionalFormatting sqref="G5">
    <cfRule type="expression" dxfId="17" priority="2">
      <formula>$G$5&lt;&gt;""</formula>
    </cfRule>
  </conditionalFormatting>
  <conditionalFormatting sqref="G6">
    <cfRule type="expression" dxfId="7" priority="1">
      <formula>$G$6&lt;&gt;""</formula>
    </cfRule>
  </conditionalFormatting>
  <printOptions horizontalCentered="1" verticalCentered="1"/>
  <pageMargins left="0.39370078740157483" right="0.39370078740157483" top="0.39370078740157483" bottom="0.39370078740157483" header="0.31496062992125984" footer="0.31496062992125984"/>
  <pageSetup paperSize="9" scale="60" orientation="portrait"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M59"/>
  <sheetViews>
    <sheetView view="pageBreakPreview" zoomScaleNormal="100" zoomScaleSheetLayoutView="100" workbookViewId="0">
      <selection activeCell="J7" sqref="J7"/>
    </sheetView>
  </sheetViews>
  <sheetFormatPr defaultRowHeight="13.5"/>
  <cols>
    <col min="1" max="1" width="5.75" style="1" customWidth="1"/>
    <col min="2" max="2" width="6.375" customWidth="1"/>
    <col min="3" max="3" width="5.875" customWidth="1"/>
    <col min="4" max="4" width="15.625" customWidth="1"/>
    <col min="5" max="5" width="17.75" customWidth="1"/>
    <col min="6" max="6" width="15.625" customWidth="1"/>
    <col min="7" max="8" width="22.625" customWidth="1"/>
    <col min="9" max="9" width="18.5" customWidth="1"/>
    <col min="10" max="10" width="15.125" customWidth="1"/>
    <col min="11" max="11" width="3.375" customWidth="1"/>
    <col min="13" max="13" width="8.875" style="34"/>
  </cols>
  <sheetData>
    <row r="1" spans="1:13" ht="18" customHeight="1">
      <c r="A1" s="163" t="s">
        <v>22</v>
      </c>
      <c r="B1" s="164"/>
      <c r="C1" s="164"/>
      <c r="D1" s="164"/>
      <c r="E1" s="164"/>
      <c r="I1" s="165" t="s">
        <v>13</v>
      </c>
      <c r="J1" s="165"/>
    </row>
    <row r="2" spans="1:13" ht="20.100000000000001" customHeight="1">
      <c r="A2" s="162">
        <f>EDATE('4月'!$A$2,5)</f>
        <v>45536</v>
      </c>
      <c r="B2" s="162"/>
      <c r="C2" s="162"/>
      <c r="D2" s="162"/>
      <c r="E2" s="162"/>
      <c r="F2" s="162"/>
      <c r="G2" s="162"/>
      <c r="H2" s="162"/>
      <c r="I2" s="162"/>
      <c r="J2" s="162"/>
      <c r="K2" s="8"/>
    </row>
    <row r="3" spans="1:13" ht="14.25" thickBot="1"/>
    <row r="4" spans="1:13" ht="36" customHeight="1">
      <c r="A4" s="138" t="s">
        <v>7</v>
      </c>
      <c r="B4" s="139"/>
      <c r="C4" s="140"/>
      <c r="D4" s="141">
        <f>'4月'!D4:E4</f>
        <v>0</v>
      </c>
      <c r="E4" s="172"/>
      <c r="F4" s="73" t="s">
        <v>2</v>
      </c>
      <c r="G4" s="173">
        <f>'4月'!G4:I4</f>
        <v>0</v>
      </c>
      <c r="H4" s="174"/>
      <c r="I4" s="174"/>
      <c r="J4" s="26" t="s">
        <v>15</v>
      </c>
      <c r="K4" s="3"/>
      <c r="M4"/>
    </row>
    <row r="5" spans="1:13" ht="49.5" customHeight="1">
      <c r="A5" s="145" t="s">
        <v>29</v>
      </c>
      <c r="B5" s="146"/>
      <c r="C5" s="147"/>
      <c r="D5" s="166">
        <f>'4月'!D5:E5</f>
        <v>0</v>
      </c>
      <c r="E5" s="167"/>
      <c r="F5" s="19" t="s">
        <v>8</v>
      </c>
      <c r="G5" s="168">
        <f>'4月'!G5</f>
        <v>0</v>
      </c>
      <c r="H5" s="169"/>
      <c r="I5" s="169"/>
      <c r="J5" s="169"/>
      <c r="K5" s="11"/>
      <c r="M5"/>
    </row>
    <row r="6" spans="1:13" ht="50.25" customHeight="1" thickBot="1">
      <c r="A6" s="150" t="s">
        <v>31</v>
      </c>
      <c r="B6" s="151"/>
      <c r="C6" s="151"/>
      <c r="D6" s="151"/>
      <c r="E6" s="103"/>
      <c r="F6" s="20" t="s">
        <v>8</v>
      </c>
      <c r="G6" s="170">
        <f>'4月'!G6</f>
        <v>0</v>
      </c>
      <c r="H6" s="171"/>
      <c r="I6" s="171"/>
      <c r="J6" s="235"/>
      <c r="K6" s="11"/>
      <c r="M6"/>
    </row>
    <row r="7" spans="1:13" s="2" customFormat="1" ht="15" customHeight="1">
      <c r="A7" s="24"/>
      <c r="B7" s="24"/>
      <c r="C7" s="24"/>
      <c r="D7" s="24"/>
      <c r="E7" s="24"/>
      <c r="F7" s="25"/>
      <c r="G7" s="25"/>
      <c r="H7" s="25"/>
      <c r="I7" s="25"/>
      <c r="J7" s="81"/>
      <c r="K7" s="9"/>
      <c r="M7" s="41"/>
    </row>
    <row r="8" spans="1:13" s="2" customFormat="1" ht="15" customHeight="1" thickBot="1">
      <c r="A8" s="24"/>
      <c r="B8" s="24"/>
      <c r="C8" s="24"/>
      <c r="D8" s="24"/>
      <c r="E8" s="24"/>
      <c r="F8" s="25"/>
      <c r="G8" s="25"/>
      <c r="H8" s="25"/>
      <c r="I8" s="25"/>
      <c r="J8" s="25"/>
      <c r="K8" s="9"/>
      <c r="M8" s="41"/>
    </row>
    <row r="9" spans="1:13" ht="19.5" customHeight="1">
      <c r="A9" s="126" t="s">
        <v>0</v>
      </c>
      <c r="B9" s="128" t="s">
        <v>1</v>
      </c>
      <c r="C9" s="156" t="s">
        <v>14</v>
      </c>
      <c r="D9" s="157"/>
      <c r="E9" s="157"/>
      <c r="F9" s="158"/>
      <c r="G9" s="134" t="s">
        <v>11</v>
      </c>
      <c r="H9" s="143"/>
      <c r="I9" s="134" t="s">
        <v>3</v>
      </c>
      <c r="J9" s="135"/>
      <c r="K9" s="12"/>
    </row>
    <row r="10" spans="1:13" s="1" customFormat="1" ht="27.75" customHeight="1" thickBot="1">
      <c r="A10" s="127"/>
      <c r="B10" s="129"/>
      <c r="C10" s="159"/>
      <c r="D10" s="160"/>
      <c r="E10" s="160"/>
      <c r="F10" s="161"/>
      <c r="G10" s="136"/>
      <c r="H10" s="144"/>
      <c r="I10" s="136"/>
      <c r="J10" s="137"/>
      <c r="K10" s="13"/>
      <c r="M10" s="37"/>
    </row>
    <row r="11" spans="1:13" s="34" customFormat="1" ht="24" customHeight="1">
      <c r="A11" s="70">
        <f>A2</f>
        <v>45536</v>
      </c>
      <c r="B11" s="71" t="str">
        <f>TEXT(A11,"aaa")</f>
        <v>日</v>
      </c>
      <c r="C11" s="152"/>
      <c r="D11" s="130"/>
      <c r="E11" s="130"/>
      <c r="F11" s="153"/>
      <c r="G11" s="130"/>
      <c r="H11" s="130"/>
      <c r="I11" s="130"/>
      <c r="J11" s="131"/>
      <c r="K11" s="33"/>
      <c r="M11" s="34" t="s">
        <v>15</v>
      </c>
    </row>
    <row r="12" spans="1:13" s="34" customFormat="1" ht="24" customHeight="1">
      <c r="A12" s="68">
        <f>A11+1</f>
        <v>45537</v>
      </c>
      <c r="B12" s="72" t="str">
        <f>TEXT(A12,"aaa")</f>
        <v>月</v>
      </c>
      <c r="C12" s="97"/>
      <c r="D12" s="110"/>
      <c r="E12" s="110"/>
      <c r="F12" s="109"/>
      <c r="G12" s="95"/>
      <c r="H12" s="95"/>
      <c r="I12" s="132"/>
      <c r="J12" s="133"/>
      <c r="K12" s="33"/>
      <c r="M12" s="34" t="s">
        <v>16</v>
      </c>
    </row>
    <row r="13" spans="1:13" s="34" customFormat="1" ht="24" customHeight="1">
      <c r="A13" s="68">
        <f>A12+1</f>
        <v>45538</v>
      </c>
      <c r="B13" s="72" t="str">
        <f t="shared" ref="B13:B40" si="0">TEXT(A13,"aaa")</f>
        <v>火</v>
      </c>
      <c r="C13" s="109"/>
      <c r="D13" s="95"/>
      <c r="E13" s="95"/>
      <c r="F13" s="97"/>
      <c r="G13" s="95"/>
      <c r="H13" s="95"/>
      <c r="I13" s="95"/>
      <c r="J13" s="96"/>
      <c r="K13" s="33"/>
      <c r="M13" s="34" t="s">
        <v>23</v>
      </c>
    </row>
    <row r="14" spans="1:13" s="34" customFormat="1" ht="24" customHeight="1">
      <c r="A14" s="68">
        <f t="shared" ref="A14:A40" si="1">A13+1</f>
        <v>45539</v>
      </c>
      <c r="B14" s="72" t="str">
        <f t="shared" si="0"/>
        <v>水</v>
      </c>
      <c r="C14" s="97"/>
      <c r="D14" s="110"/>
      <c r="E14" s="110"/>
      <c r="F14" s="110"/>
      <c r="G14" s="95"/>
      <c r="H14" s="95"/>
      <c r="I14" s="95"/>
      <c r="J14" s="96"/>
      <c r="K14" s="33"/>
      <c r="M14" s="34" t="s">
        <v>17</v>
      </c>
    </row>
    <row r="15" spans="1:13" s="34" customFormat="1" ht="24" customHeight="1">
      <c r="A15" s="68">
        <f t="shared" si="1"/>
        <v>45540</v>
      </c>
      <c r="B15" s="72" t="str">
        <f t="shared" si="0"/>
        <v>木</v>
      </c>
      <c r="C15" s="97"/>
      <c r="D15" s="110"/>
      <c r="E15" s="110"/>
      <c r="F15" s="110"/>
      <c r="G15" s="95"/>
      <c r="H15" s="95"/>
      <c r="I15" s="95"/>
      <c r="J15" s="96"/>
      <c r="K15" s="33"/>
      <c r="M15" s="34" t="s">
        <v>18</v>
      </c>
    </row>
    <row r="16" spans="1:13" s="34" customFormat="1" ht="24" customHeight="1">
      <c r="A16" s="68">
        <f t="shared" si="1"/>
        <v>45541</v>
      </c>
      <c r="B16" s="72" t="str">
        <f t="shared" si="0"/>
        <v>金</v>
      </c>
      <c r="C16" s="97"/>
      <c r="D16" s="110"/>
      <c r="E16" s="110"/>
      <c r="F16" s="110"/>
      <c r="G16" s="95"/>
      <c r="H16" s="95"/>
      <c r="I16" s="95"/>
      <c r="J16" s="96"/>
      <c r="K16" s="33"/>
      <c r="M16" s="34" t="s">
        <v>19</v>
      </c>
    </row>
    <row r="17" spans="1:13" s="34" customFormat="1" ht="24" customHeight="1">
      <c r="A17" s="68">
        <f t="shared" si="1"/>
        <v>45542</v>
      </c>
      <c r="B17" s="72" t="str">
        <f t="shared" si="0"/>
        <v>土</v>
      </c>
      <c r="C17" s="97"/>
      <c r="D17" s="110"/>
      <c r="E17" s="110"/>
      <c r="F17" s="110"/>
      <c r="G17" s="95"/>
      <c r="H17" s="95"/>
      <c r="I17" s="95"/>
      <c r="J17" s="96"/>
      <c r="K17" s="33"/>
      <c r="M17" s="34" t="s">
        <v>20</v>
      </c>
    </row>
    <row r="18" spans="1:13" s="34" customFormat="1" ht="24" customHeight="1">
      <c r="A18" s="68">
        <f t="shared" si="1"/>
        <v>45543</v>
      </c>
      <c r="B18" s="72" t="str">
        <f t="shared" si="0"/>
        <v>日</v>
      </c>
      <c r="C18" s="97"/>
      <c r="D18" s="110"/>
      <c r="E18" s="110"/>
      <c r="F18" s="110"/>
      <c r="G18" s="95"/>
      <c r="H18" s="95"/>
      <c r="I18" s="97"/>
      <c r="J18" s="98"/>
      <c r="K18" s="33"/>
    </row>
    <row r="19" spans="1:13" s="34" customFormat="1" ht="24" customHeight="1">
      <c r="A19" s="68">
        <f t="shared" si="1"/>
        <v>45544</v>
      </c>
      <c r="B19" s="72" t="str">
        <f t="shared" si="0"/>
        <v>月</v>
      </c>
      <c r="C19" s="109"/>
      <c r="D19" s="95"/>
      <c r="E19" s="95"/>
      <c r="F19" s="97"/>
      <c r="G19" s="95"/>
      <c r="H19" s="95"/>
      <c r="I19" s="95"/>
      <c r="J19" s="96"/>
      <c r="K19" s="33"/>
    </row>
    <row r="20" spans="1:13" s="34" customFormat="1" ht="24" customHeight="1">
      <c r="A20" s="68">
        <f t="shared" si="1"/>
        <v>45545</v>
      </c>
      <c r="B20" s="72" t="str">
        <f t="shared" si="0"/>
        <v>火</v>
      </c>
      <c r="C20" s="97"/>
      <c r="D20" s="110"/>
      <c r="E20" s="110"/>
      <c r="F20" s="110"/>
      <c r="G20" s="95"/>
      <c r="H20" s="95"/>
      <c r="I20" s="95"/>
      <c r="J20" s="96"/>
      <c r="K20" s="33"/>
    </row>
    <row r="21" spans="1:13" s="34" customFormat="1" ht="24" customHeight="1">
      <c r="A21" s="68">
        <f t="shared" si="1"/>
        <v>45546</v>
      </c>
      <c r="B21" s="72" t="str">
        <f t="shared" si="0"/>
        <v>水</v>
      </c>
      <c r="C21" s="109"/>
      <c r="D21" s="95"/>
      <c r="E21" s="95"/>
      <c r="F21" s="97"/>
      <c r="G21" s="95"/>
      <c r="H21" s="95"/>
      <c r="I21" s="95"/>
      <c r="J21" s="96"/>
      <c r="K21" s="33"/>
    </row>
    <row r="22" spans="1:13" s="34" customFormat="1" ht="24" customHeight="1">
      <c r="A22" s="68">
        <f t="shared" si="1"/>
        <v>45547</v>
      </c>
      <c r="B22" s="72" t="str">
        <f t="shared" si="0"/>
        <v>木</v>
      </c>
      <c r="C22" s="97"/>
      <c r="D22" s="110"/>
      <c r="E22" s="110"/>
      <c r="F22" s="110"/>
      <c r="G22" s="95"/>
      <c r="H22" s="95"/>
      <c r="I22" s="97"/>
      <c r="J22" s="98"/>
      <c r="K22" s="33"/>
    </row>
    <row r="23" spans="1:13" s="34" customFormat="1" ht="24" customHeight="1">
      <c r="A23" s="68">
        <f t="shared" si="1"/>
        <v>45548</v>
      </c>
      <c r="B23" s="72" t="str">
        <f t="shared" si="0"/>
        <v>金</v>
      </c>
      <c r="C23" s="97"/>
      <c r="D23" s="110"/>
      <c r="E23" s="110"/>
      <c r="F23" s="109"/>
      <c r="G23" s="97"/>
      <c r="H23" s="109"/>
      <c r="I23" s="95"/>
      <c r="J23" s="96"/>
      <c r="K23" s="33"/>
    </row>
    <row r="24" spans="1:13" s="34" customFormat="1" ht="24" customHeight="1">
      <c r="A24" s="68">
        <f t="shared" si="1"/>
        <v>45549</v>
      </c>
      <c r="B24" s="72" t="str">
        <f t="shared" si="0"/>
        <v>土</v>
      </c>
      <c r="C24" s="97"/>
      <c r="D24" s="110"/>
      <c r="E24" s="110"/>
      <c r="F24" s="110"/>
      <c r="G24" s="122"/>
      <c r="H24" s="109"/>
      <c r="I24" s="97"/>
      <c r="J24" s="98"/>
      <c r="K24" s="33"/>
    </row>
    <row r="25" spans="1:13" s="34" customFormat="1" ht="24" customHeight="1">
      <c r="A25" s="68">
        <f t="shared" si="1"/>
        <v>45550</v>
      </c>
      <c r="B25" s="72" t="str">
        <f t="shared" si="0"/>
        <v>日</v>
      </c>
      <c r="C25" s="97"/>
      <c r="D25" s="110"/>
      <c r="E25" s="110"/>
      <c r="F25" s="110"/>
      <c r="G25" s="122"/>
      <c r="H25" s="109"/>
      <c r="I25" s="123"/>
      <c r="J25" s="98"/>
      <c r="K25" s="33"/>
    </row>
    <row r="26" spans="1:13" s="34" customFormat="1" ht="24" customHeight="1">
      <c r="A26" s="68">
        <f t="shared" si="1"/>
        <v>45551</v>
      </c>
      <c r="B26" s="72" t="s">
        <v>32</v>
      </c>
      <c r="C26" s="97"/>
      <c r="D26" s="110"/>
      <c r="E26" s="110"/>
      <c r="F26" s="110"/>
      <c r="G26" s="122"/>
      <c r="H26" s="109"/>
      <c r="I26" s="123"/>
      <c r="J26" s="98"/>
      <c r="K26" s="33"/>
    </row>
    <row r="27" spans="1:13" s="34" customFormat="1" ht="24" customHeight="1">
      <c r="A27" s="68">
        <f t="shared" si="1"/>
        <v>45552</v>
      </c>
      <c r="B27" s="72" t="str">
        <f t="shared" si="0"/>
        <v>火</v>
      </c>
      <c r="C27" s="97"/>
      <c r="D27" s="110"/>
      <c r="E27" s="110"/>
      <c r="F27" s="110"/>
      <c r="G27" s="95"/>
      <c r="H27" s="95"/>
      <c r="I27" s="97"/>
      <c r="J27" s="98"/>
      <c r="K27" s="33"/>
    </row>
    <row r="28" spans="1:13" s="34" customFormat="1" ht="24" customHeight="1">
      <c r="A28" s="68">
        <f t="shared" si="1"/>
        <v>45553</v>
      </c>
      <c r="B28" s="72" t="str">
        <f t="shared" si="0"/>
        <v>水</v>
      </c>
      <c r="C28" s="109"/>
      <c r="D28" s="95"/>
      <c r="E28" s="95"/>
      <c r="F28" s="97"/>
      <c r="G28" s="95"/>
      <c r="H28" s="95"/>
      <c r="I28" s="95"/>
      <c r="J28" s="96"/>
      <c r="K28" s="33"/>
    </row>
    <row r="29" spans="1:13" s="34" customFormat="1" ht="24" customHeight="1">
      <c r="A29" s="68">
        <f t="shared" si="1"/>
        <v>45554</v>
      </c>
      <c r="B29" s="72" t="str">
        <f t="shared" si="0"/>
        <v>木</v>
      </c>
      <c r="C29" s="97"/>
      <c r="D29" s="110"/>
      <c r="E29" s="110"/>
      <c r="F29" s="110"/>
      <c r="G29" s="95"/>
      <c r="H29" s="95"/>
      <c r="I29" s="95"/>
      <c r="J29" s="96"/>
      <c r="K29" s="33"/>
    </row>
    <row r="30" spans="1:13" s="34" customFormat="1" ht="24" customHeight="1">
      <c r="A30" s="68">
        <f t="shared" si="1"/>
        <v>45555</v>
      </c>
      <c r="B30" s="72" t="str">
        <f t="shared" si="0"/>
        <v>金</v>
      </c>
      <c r="C30" s="97"/>
      <c r="D30" s="110"/>
      <c r="E30" s="110"/>
      <c r="F30" s="109"/>
      <c r="G30" s="97"/>
      <c r="H30" s="109"/>
      <c r="I30" s="95"/>
      <c r="J30" s="96"/>
      <c r="K30" s="33"/>
    </row>
    <row r="31" spans="1:13" s="34" customFormat="1" ht="24" customHeight="1">
      <c r="A31" s="68">
        <f t="shared" si="1"/>
        <v>45556</v>
      </c>
      <c r="B31" s="72" t="str">
        <f t="shared" si="0"/>
        <v>土</v>
      </c>
      <c r="C31" s="97"/>
      <c r="D31" s="110"/>
      <c r="E31" s="110"/>
      <c r="F31" s="109"/>
      <c r="G31" s="97"/>
      <c r="H31" s="109"/>
      <c r="I31" s="95"/>
      <c r="J31" s="96"/>
      <c r="K31" s="33"/>
    </row>
    <row r="32" spans="1:13" s="34" customFormat="1" ht="24" customHeight="1">
      <c r="A32" s="68">
        <f t="shared" si="1"/>
        <v>45557</v>
      </c>
      <c r="B32" s="72" t="s">
        <v>32</v>
      </c>
      <c r="C32" s="97"/>
      <c r="D32" s="110"/>
      <c r="E32" s="110"/>
      <c r="F32" s="110"/>
      <c r="G32" s="95"/>
      <c r="H32" s="95"/>
      <c r="I32" s="95"/>
      <c r="J32" s="96"/>
      <c r="K32" s="33"/>
    </row>
    <row r="33" spans="1:13" s="34" customFormat="1" ht="24" customHeight="1">
      <c r="A33" s="68">
        <f t="shared" si="1"/>
        <v>45558</v>
      </c>
      <c r="B33" s="72" t="s">
        <v>32</v>
      </c>
      <c r="C33" s="97"/>
      <c r="D33" s="110"/>
      <c r="E33" s="110"/>
      <c r="F33" s="110"/>
      <c r="G33" s="95"/>
      <c r="H33" s="95"/>
      <c r="I33" s="95"/>
      <c r="J33" s="96"/>
      <c r="K33" s="33"/>
    </row>
    <row r="34" spans="1:13" s="34" customFormat="1" ht="24" customHeight="1">
      <c r="A34" s="68">
        <f t="shared" si="1"/>
        <v>45559</v>
      </c>
      <c r="B34" s="72" t="str">
        <f t="shared" si="0"/>
        <v>火</v>
      </c>
      <c r="C34" s="97"/>
      <c r="D34" s="110"/>
      <c r="E34" s="110"/>
      <c r="F34" s="110"/>
      <c r="G34" s="95"/>
      <c r="H34" s="95"/>
      <c r="I34" s="95"/>
      <c r="J34" s="96"/>
      <c r="K34" s="33"/>
    </row>
    <row r="35" spans="1:13" s="34" customFormat="1" ht="24" customHeight="1">
      <c r="A35" s="68">
        <f t="shared" si="1"/>
        <v>45560</v>
      </c>
      <c r="B35" s="72" t="str">
        <f t="shared" si="0"/>
        <v>水</v>
      </c>
      <c r="C35" s="109"/>
      <c r="D35" s="95"/>
      <c r="E35" s="95"/>
      <c r="F35" s="97"/>
      <c r="G35" s="95"/>
      <c r="H35" s="95"/>
      <c r="I35" s="97"/>
      <c r="J35" s="98"/>
      <c r="K35" s="33"/>
    </row>
    <row r="36" spans="1:13" s="34" customFormat="1" ht="24" customHeight="1">
      <c r="A36" s="68">
        <f t="shared" si="1"/>
        <v>45561</v>
      </c>
      <c r="B36" s="72" t="str">
        <f t="shared" si="0"/>
        <v>木</v>
      </c>
      <c r="C36" s="97"/>
      <c r="D36" s="110"/>
      <c r="E36" s="110"/>
      <c r="F36" s="110"/>
      <c r="G36" s="95"/>
      <c r="H36" s="95"/>
      <c r="I36" s="95"/>
      <c r="J36" s="96"/>
      <c r="K36" s="33"/>
    </row>
    <row r="37" spans="1:13" s="34" customFormat="1" ht="24" customHeight="1">
      <c r="A37" s="68">
        <f t="shared" si="1"/>
        <v>45562</v>
      </c>
      <c r="B37" s="72" t="str">
        <f t="shared" si="0"/>
        <v>金</v>
      </c>
      <c r="C37" s="97"/>
      <c r="D37" s="110"/>
      <c r="E37" s="110"/>
      <c r="F37" s="109"/>
      <c r="G37" s="97"/>
      <c r="H37" s="109"/>
      <c r="I37" s="95"/>
      <c r="J37" s="96"/>
      <c r="K37" s="33"/>
    </row>
    <row r="38" spans="1:13" s="34" customFormat="1" ht="24" customHeight="1">
      <c r="A38" s="68">
        <f t="shared" si="1"/>
        <v>45563</v>
      </c>
      <c r="B38" s="72" t="str">
        <f t="shared" si="0"/>
        <v>土</v>
      </c>
      <c r="C38" s="97"/>
      <c r="D38" s="110"/>
      <c r="E38" s="110"/>
      <c r="F38" s="109"/>
      <c r="G38" s="97"/>
      <c r="H38" s="109"/>
      <c r="I38" s="95"/>
      <c r="J38" s="96"/>
      <c r="K38" s="33"/>
    </row>
    <row r="39" spans="1:13" s="34" customFormat="1" ht="24" customHeight="1">
      <c r="A39" s="68">
        <f t="shared" si="1"/>
        <v>45564</v>
      </c>
      <c r="B39" s="72" t="str">
        <f t="shared" si="0"/>
        <v>日</v>
      </c>
      <c r="C39" s="97"/>
      <c r="D39" s="110"/>
      <c r="E39" s="110"/>
      <c r="F39" s="109"/>
      <c r="G39" s="97"/>
      <c r="H39" s="109"/>
      <c r="I39" s="95"/>
      <c r="J39" s="96"/>
      <c r="K39" s="33"/>
    </row>
    <row r="40" spans="1:13" s="34" customFormat="1" ht="24" customHeight="1" thickBot="1">
      <c r="A40" s="69">
        <f t="shared" si="1"/>
        <v>45565</v>
      </c>
      <c r="B40" s="35" t="str">
        <f t="shared" si="0"/>
        <v>月</v>
      </c>
      <c r="C40" s="106"/>
      <c r="D40" s="104"/>
      <c r="E40" s="104"/>
      <c r="F40" s="107"/>
      <c r="G40" s="104"/>
      <c r="H40" s="104"/>
      <c r="I40" s="104"/>
      <c r="J40" s="105"/>
      <c r="K40" s="33"/>
    </row>
    <row r="41" spans="1:13" ht="15" customHeight="1">
      <c r="B41" s="4"/>
      <c r="C41" s="4"/>
      <c r="D41" s="4"/>
      <c r="E41" s="4"/>
      <c r="F41" s="4"/>
      <c r="G41" s="4"/>
      <c r="H41" s="4"/>
      <c r="I41" s="4"/>
      <c r="J41" s="4"/>
      <c r="K41" s="4"/>
    </row>
    <row r="42" spans="1:13" ht="1.5" customHeight="1" thickBot="1">
      <c r="A42" s="5"/>
      <c r="B42" s="4"/>
      <c r="C42" s="4"/>
      <c r="D42" s="4"/>
      <c r="E42" s="4"/>
      <c r="F42" s="4"/>
      <c r="G42" s="4"/>
      <c r="H42" s="4"/>
      <c r="I42" s="4"/>
      <c r="J42" s="4"/>
      <c r="K42" s="4"/>
    </row>
    <row r="43" spans="1:13" ht="14.25" hidden="1" thickBot="1">
      <c r="A43" s="5"/>
      <c r="B43" s="6"/>
      <c r="C43" s="6"/>
      <c r="D43" s="6"/>
      <c r="E43" s="6"/>
      <c r="F43" s="6"/>
      <c r="G43" s="6"/>
      <c r="H43" s="6"/>
      <c r="I43" s="6"/>
      <c r="J43" s="6"/>
      <c r="K43" s="6"/>
    </row>
    <row r="44" spans="1:13" s="2" customFormat="1" ht="24.75" customHeight="1" thickBot="1">
      <c r="A44" s="99" t="s">
        <v>4</v>
      </c>
      <c r="B44" s="99"/>
      <c r="C44" s="99"/>
      <c r="D44" s="100" t="s">
        <v>6</v>
      </c>
      <c r="E44" s="28" t="s">
        <v>9</v>
      </c>
      <c r="F44" s="55" t="s">
        <v>5</v>
      </c>
      <c r="G44" s="108"/>
      <c r="H44" s="99"/>
      <c r="I44" s="31"/>
      <c r="J44" s="67" t="s">
        <v>21</v>
      </c>
      <c r="K44" s="9"/>
      <c r="M44" s="34"/>
    </row>
    <row r="45" spans="1:13" s="2" customFormat="1" ht="24.75" customHeight="1">
      <c r="A45" s="99"/>
      <c r="B45" s="99"/>
      <c r="C45" s="99"/>
      <c r="D45" s="101"/>
      <c r="E45" s="29" t="s">
        <v>12</v>
      </c>
      <c r="F45" s="56" t="s">
        <v>5</v>
      </c>
      <c r="G45" s="108"/>
      <c r="H45" s="99"/>
      <c r="I45" s="31"/>
      <c r="J45" s="92"/>
      <c r="K45" s="9"/>
      <c r="M45" s="41"/>
    </row>
    <row r="46" spans="1:13" s="2" customFormat="1" ht="24.75" customHeight="1" thickBot="1">
      <c r="A46" s="99" t="s">
        <v>4</v>
      </c>
      <c r="B46" s="99"/>
      <c r="C46" s="99"/>
      <c r="D46" s="102" t="s">
        <v>10</v>
      </c>
      <c r="E46" s="103"/>
      <c r="F46" s="57" t="s">
        <v>5</v>
      </c>
      <c r="G46" s="32"/>
      <c r="H46" s="99"/>
      <c r="I46" s="99"/>
      <c r="J46" s="93"/>
      <c r="K46" s="9"/>
      <c r="M46" s="41"/>
    </row>
    <row r="47" spans="1:13" s="2" customFormat="1" ht="9.75" customHeight="1" thickBot="1">
      <c r="A47" s="31"/>
      <c r="B47" s="31"/>
      <c r="C47" s="31"/>
      <c r="D47" s="31"/>
      <c r="E47" s="31"/>
      <c r="F47" s="32"/>
      <c r="G47" s="32"/>
      <c r="H47" s="31"/>
      <c r="I47" s="31"/>
      <c r="J47" s="93"/>
      <c r="K47" s="9"/>
      <c r="M47" s="41"/>
    </row>
    <row r="48" spans="1:13" ht="24.75" customHeight="1" thickTop="1">
      <c r="A48" s="111" t="s">
        <v>24</v>
      </c>
      <c r="B48" s="112"/>
      <c r="C48" s="113"/>
      <c r="D48" s="117" t="s">
        <v>26</v>
      </c>
      <c r="E48" s="118"/>
      <c r="F48" s="119"/>
      <c r="G48" s="87">
        <v>45538</v>
      </c>
      <c r="H48" s="61"/>
      <c r="I48" s="61"/>
      <c r="J48" s="93"/>
      <c r="K48" s="10"/>
      <c r="M48" s="41"/>
    </row>
    <row r="49" spans="1:13" ht="24.75" customHeight="1" thickBot="1">
      <c r="A49" s="114"/>
      <c r="B49" s="115"/>
      <c r="C49" s="116"/>
      <c r="D49" s="120" t="s">
        <v>25</v>
      </c>
      <c r="E49" s="115"/>
      <c r="F49" s="121"/>
      <c r="G49" s="88">
        <v>45541</v>
      </c>
      <c r="H49" s="27"/>
      <c r="I49" s="27"/>
      <c r="J49" s="94"/>
      <c r="K49" s="10"/>
    </row>
    <row r="50" spans="1:13" ht="5.25" customHeight="1" thickTop="1">
      <c r="A50" s="27"/>
      <c r="B50" s="27"/>
      <c r="C50" s="27"/>
      <c r="D50" s="27"/>
      <c r="E50" s="27"/>
      <c r="F50" s="27"/>
      <c r="G50" s="27"/>
      <c r="H50" s="27"/>
      <c r="I50" s="27"/>
      <c r="J50" s="21"/>
      <c r="K50" s="10"/>
    </row>
    <row r="51" spans="1:13" s="7" customFormat="1" ht="29.25" customHeight="1">
      <c r="A51" s="124" t="s">
        <v>27</v>
      </c>
      <c r="B51" s="125"/>
      <c r="C51" s="125"/>
      <c r="D51" s="125"/>
      <c r="E51" s="125"/>
      <c r="F51" s="125"/>
      <c r="G51" s="125"/>
      <c r="H51" s="125"/>
      <c r="I51" s="125"/>
      <c r="J51" s="125"/>
      <c r="K51" s="30"/>
      <c r="M51" s="34"/>
    </row>
    <row r="52" spans="1:13" s="7" customFormat="1" ht="22.5" customHeight="1">
      <c r="A52" s="125"/>
      <c r="B52" s="125"/>
      <c r="C52" s="125"/>
      <c r="D52" s="125"/>
      <c r="E52" s="125"/>
      <c r="F52" s="125"/>
      <c r="G52" s="125"/>
      <c r="H52" s="125"/>
      <c r="I52" s="125"/>
      <c r="J52" s="125"/>
      <c r="K52" s="30"/>
      <c r="M52" s="54"/>
    </row>
    <row r="53" spans="1:13" s="7" customFormat="1" ht="22.5" customHeight="1">
      <c r="A53" s="125"/>
      <c r="B53" s="125"/>
      <c r="C53" s="125"/>
      <c r="D53" s="125"/>
      <c r="E53" s="125"/>
      <c r="F53" s="125"/>
      <c r="G53" s="125"/>
      <c r="H53" s="125"/>
      <c r="I53" s="125"/>
      <c r="J53" s="125"/>
      <c r="K53" s="30"/>
      <c r="M53" s="54"/>
    </row>
    <row r="54" spans="1:13" s="7" customFormat="1" ht="22.5" customHeight="1">
      <c r="A54" s="125"/>
      <c r="B54" s="125"/>
      <c r="C54" s="125"/>
      <c r="D54" s="125"/>
      <c r="E54" s="125"/>
      <c r="F54" s="125"/>
      <c r="G54" s="125"/>
      <c r="H54" s="125"/>
      <c r="I54" s="125"/>
      <c r="J54" s="125"/>
      <c r="K54" s="30"/>
      <c r="M54" s="54"/>
    </row>
    <row r="55" spans="1:13" s="7" customFormat="1" ht="22.5" customHeight="1">
      <c r="A55" s="125"/>
      <c r="B55" s="125"/>
      <c r="C55" s="125"/>
      <c r="D55" s="125"/>
      <c r="E55" s="125"/>
      <c r="F55" s="125"/>
      <c r="G55" s="125"/>
      <c r="H55" s="125"/>
      <c r="I55" s="125"/>
      <c r="J55" s="125"/>
      <c r="K55" s="30"/>
      <c r="M55" s="54"/>
    </row>
    <row r="56" spans="1:13" s="7" customFormat="1" ht="22.5" customHeight="1">
      <c r="A56" s="125"/>
      <c r="B56" s="125"/>
      <c r="C56" s="125"/>
      <c r="D56" s="125"/>
      <c r="E56" s="125"/>
      <c r="F56" s="125"/>
      <c r="G56" s="125"/>
      <c r="H56" s="125"/>
      <c r="I56" s="125"/>
      <c r="J56" s="125"/>
      <c r="K56" s="30"/>
      <c r="M56" s="54"/>
    </row>
    <row r="57" spans="1:13" s="7" customFormat="1" ht="22.5" customHeight="1">
      <c r="A57" s="125"/>
      <c r="B57" s="125"/>
      <c r="C57" s="125"/>
      <c r="D57" s="125"/>
      <c r="E57" s="125"/>
      <c r="F57" s="125"/>
      <c r="G57" s="125"/>
      <c r="H57" s="125"/>
      <c r="I57" s="125"/>
      <c r="J57" s="125"/>
      <c r="K57" s="30"/>
      <c r="M57" s="54"/>
    </row>
    <row r="58" spans="1:13" s="7" customFormat="1" ht="80.25" customHeight="1">
      <c r="A58" s="125"/>
      <c r="B58" s="125"/>
      <c r="C58" s="125"/>
      <c r="D58" s="125"/>
      <c r="E58" s="125"/>
      <c r="F58" s="125"/>
      <c r="G58" s="125"/>
      <c r="H58" s="125"/>
      <c r="I58" s="125"/>
      <c r="J58" s="125"/>
      <c r="K58" s="30"/>
      <c r="M58" s="54"/>
    </row>
    <row r="59" spans="1:13" ht="17.25">
      <c r="M59" s="54"/>
    </row>
  </sheetData>
  <mergeCells count="118">
    <mergeCell ref="H46:I46"/>
    <mergeCell ref="A51:J58"/>
    <mergeCell ref="C40:F40"/>
    <mergeCell ref="G40:H40"/>
    <mergeCell ref="I40:J40"/>
    <mergeCell ref="A44:C45"/>
    <mergeCell ref="D44:D45"/>
    <mergeCell ref="G44:G45"/>
    <mergeCell ref="H44:H45"/>
    <mergeCell ref="A46:C46"/>
    <mergeCell ref="D46:E46"/>
    <mergeCell ref="A48:C49"/>
    <mergeCell ref="D48:F48"/>
    <mergeCell ref="D49:F49"/>
    <mergeCell ref="J45:J49"/>
    <mergeCell ref="C38:F38"/>
    <mergeCell ref="G38:H38"/>
    <mergeCell ref="I38:J38"/>
    <mergeCell ref="C39:F39"/>
    <mergeCell ref="G39:H39"/>
    <mergeCell ref="I39:J39"/>
    <mergeCell ref="C36:F36"/>
    <mergeCell ref="G36:H36"/>
    <mergeCell ref="I36:J36"/>
    <mergeCell ref="C37:F37"/>
    <mergeCell ref="G37:H37"/>
    <mergeCell ref="I37:J37"/>
    <mergeCell ref="C34:F34"/>
    <mergeCell ref="G34:H34"/>
    <mergeCell ref="I34:J34"/>
    <mergeCell ref="C35:F35"/>
    <mergeCell ref="G35:H35"/>
    <mergeCell ref="I35:J35"/>
    <mergeCell ref="C32:F32"/>
    <mergeCell ref="G32:H32"/>
    <mergeCell ref="I32:J32"/>
    <mergeCell ref="C33:F33"/>
    <mergeCell ref="G33:H33"/>
    <mergeCell ref="I33:J33"/>
    <mergeCell ref="C30:F30"/>
    <mergeCell ref="G30:H30"/>
    <mergeCell ref="I30:J30"/>
    <mergeCell ref="C31:F31"/>
    <mergeCell ref="G31:H31"/>
    <mergeCell ref="I31:J31"/>
    <mergeCell ref="C28:F28"/>
    <mergeCell ref="G28:H28"/>
    <mergeCell ref="I28:J28"/>
    <mergeCell ref="C29:F29"/>
    <mergeCell ref="G29:H29"/>
    <mergeCell ref="I29:J29"/>
    <mergeCell ref="C26:F26"/>
    <mergeCell ref="G26:H26"/>
    <mergeCell ref="I26:J26"/>
    <mergeCell ref="C27:F27"/>
    <mergeCell ref="G27:H27"/>
    <mergeCell ref="I27:J27"/>
    <mergeCell ref="C24:F24"/>
    <mergeCell ref="G24:H24"/>
    <mergeCell ref="I24:J24"/>
    <mergeCell ref="C25:F25"/>
    <mergeCell ref="G25:H25"/>
    <mergeCell ref="I25:J25"/>
    <mergeCell ref="C22:F22"/>
    <mergeCell ref="G22:H22"/>
    <mergeCell ref="I22:J22"/>
    <mergeCell ref="C23:F23"/>
    <mergeCell ref="G23:H23"/>
    <mergeCell ref="I23:J23"/>
    <mergeCell ref="C20:F20"/>
    <mergeCell ref="G20:H20"/>
    <mergeCell ref="I20:J20"/>
    <mergeCell ref="C21:F21"/>
    <mergeCell ref="G21:H21"/>
    <mergeCell ref="I21:J21"/>
    <mergeCell ref="C18:F18"/>
    <mergeCell ref="G18:H18"/>
    <mergeCell ref="I18:J18"/>
    <mergeCell ref="C19:F19"/>
    <mergeCell ref="G19:H19"/>
    <mergeCell ref="I19:J19"/>
    <mergeCell ref="C16:F16"/>
    <mergeCell ref="G16:H16"/>
    <mergeCell ref="I16:J16"/>
    <mergeCell ref="C17:F17"/>
    <mergeCell ref="G17:H17"/>
    <mergeCell ref="I17:J17"/>
    <mergeCell ref="C14:F14"/>
    <mergeCell ref="G14:H14"/>
    <mergeCell ref="I14:J14"/>
    <mergeCell ref="C15:F15"/>
    <mergeCell ref="G15:H15"/>
    <mergeCell ref="I15:J15"/>
    <mergeCell ref="C12:F12"/>
    <mergeCell ref="G12:H12"/>
    <mergeCell ref="I12:J12"/>
    <mergeCell ref="C13:F13"/>
    <mergeCell ref="G13:H13"/>
    <mergeCell ref="I13:J13"/>
    <mergeCell ref="C11:F11"/>
    <mergeCell ref="G11:H11"/>
    <mergeCell ref="I11:J11"/>
    <mergeCell ref="A5:C5"/>
    <mergeCell ref="D5:E5"/>
    <mergeCell ref="A6:E6"/>
    <mergeCell ref="G5:J5"/>
    <mergeCell ref="G6:J6"/>
    <mergeCell ref="A1:E1"/>
    <mergeCell ref="I1:J1"/>
    <mergeCell ref="A2:J2"/>
    <mergeCell ref="A4:C4"/>
    <mergeCell ref="D4:E4"/>
    <mergeCell ref="G4:I4"/>
    <mergeCell ref="A9:A10"/>
    <mergeCell ref="B9:B10"/>
    <mergeCell ref="C9:F10"/>
    <mergeCell ref="G9:H10"/>
    <mergeCell ref="I9:J10"/>
  </mergeCells>
  <phoneticPr fontId="2"/>
  <conditionalFormatting sqref="D4:E4">
    <cfRule type="expression" dxfId="126" priority="23">
      <formula>$D$4&lt;&gt;""</formula>
    </cfRule>
  </conditionalFormatting>
  <conditionalFormatting sqref="G4:I4">
    <cfRule type="expression" dxfId="125" priority="22">
      <formula>$G$4&lt;&gt;""</formula>
    </cfRule>
  </conditionalFormatting>
  <conditionalFormatting sqref="D5:E5">
    <cfRule type="expression" dxfId="124" priority="21">
      <formula>$D$5&lt;&gt;""</formula>
    </cfRule>
  </conditionalFormatting>
  <conditionalFormatting sqref="A34:J40 A11:J31 A32:A33 C32:J33">
    <cfRule type="expression" dxfId="121" priority="24">
      <formula>$B11="祝"</formula>
    </cfRule>
    <cfRule type="expression" dxfId="120" priority="25">
      <formula>$B11="土"</formula>
    </cfRule>
    <cfRule type="expression" dxfId="119" priority="26">
      <formula>$B11="日"</formula>
    </cfRule>
  </conditionalFormatting>
  <conditionalFormatting sqref="B33">
    <cfRule type="expression" dxfId="118" priority="8">
      <formula>$B33="祝"</formula>
    </cfRule>
    <cfRule type="expression" dxfId="117" priority="9">
      <formula>$B33="土"</formula>
    </cfRule>
    <cfRule type="expression" dxfId="116" priority="10">
      <formula>$B33="日"</formula>
    </cfRule>
  </conditionalFormatting>
  <conditionalFormatting sqref="B32">
    <cfRule type="expression" dxfId="115" priority="5">
      <formula>$B32="祝"</formula>
    </cfRule>
    <cfRule type="expression" dxfId="114" priority="6">
      <formula>$B32="土"</formula>
    </cfRule>
    <cfRule type="expression" dxfId="113" priority="7">
      <formula>$B32="日"</formula>
    </cfRule>
  </conditionalFormatting>
  <conditionalFormatting sqref="G5">
    <cfRule type="expression" dxfId="16" priority="2">
      <formula>$G$5&lt;&gt;""</formula>
    </cfRule>
  </conditionalFormatting>
  <conditionalFormatting sqref="G6">
    <cfRule type="expression" dxfId="6" priority="1">
      <formula>$G$6&lt;&gt;""</formula>
    </cfRule>
  </conditionalFormatting>
  <printOptions horizontalCentered="1" verticalCentered="1"/>
  <pageMargins left="0.39370078740157483" right="0.39370078740157483" top="0.39370078740157483" bottom="0.39370078740157483" header="0.31496062992125984" footer="0.31496062992125984"/>
  <pageSetup paperSize="9" scale="62" orientation="portrait"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N59"/>
  <sheetViews>
    <sheetView view="pageBreakPreview" zoomScaleNormal="100" zoomScaleSheetLayoutView="100" workbookViewId="0">
      <selection activeCell="J7" sqref="J7"/>
    </sheetView>
  </sheetViews>
  <sheetFormatPr defaultRowHeight="13.5"/>
  <cols>
    <col min="1" max="1" width="5.75" style="1" customWidth="1"/>
    <col min="2" max="2" width="6.375" customWidth="1"/>
    <col min="3" max="3" width="5.875" customWidth="1"/>
    <col min="4" max="4" width="15.625" customWidth="1"/>
    <col min="5" max="5" width="17.75" customWidth="1"/>
    <col min="6" max="6" width="15.625" customWidth="1"/>
    <col min="7" max="8" width="22.625" customWidth="1"/>
    <col min="9" max="9" width="18.5" customWidth="1"/>
    <col min="10" max="10" width="15.125" customWidth="1"/>
    <col min="11" max="11" width="3.375" customWidth="1"/>
    <col min="13" max="13" width="8.875" style="34"/>
  </cols>
  <sheetData>
    <row r="1" spans="1:14" ht="18" customHeight="1">
      <c r="A1" s="163" t="s">
        <v>22</v>
      </c>
      <c r="B1" s="164"/>
      <c r="C1" s="164"/>
      <c r="D1" s="164"/>
      <c r="E1" s="164"/>
      <c r="I1" s="165" t="s">
        <v>13</v>
      </c>
      <c r="J1" s="165"/>
    </row>
    <row r="2" spans="1:14" ht="20.100000000000001" customHeight="1">
      <c r="A2" s="162">
        <f>EDATE('4月'!$A$2,6)</f>
        <v>45566</v>
      </c>
      <c r="B2" s="162"/>
      <c r="C2" s="162"/>
      <c r="D2" s="162"/>
      <c r="E2" s="162"/>
      <c r="F2" s="162"/>
      <c r="G2" s="162"/>
      <c r="H2" s="162"/>
      <c r="I2" s="162"/>
      <c r="J2" s="162"/>
      <c r="K2" s="8"/>
    </row>
    <row r="3" spans="1:14" ht="14.25" thickBot="1"/>
    <row r="4" spans="1:14" ht="36" customHeight="1">
      <c r="A4" s="138" t="s">
        <v>7</v>
      </c>
      <c r="B4" s="139"/>
      <c r="C4" s="140"/>
      <c r="D4" s="141">
        <f>'4月'!D4:E4</f>
        <v>0</v>
      </c>
      <c r="E4" s="172"/>
      <c r="F4" s="73" t="s">
        <v>2</v>
      </c>
      <c r="G4" s="173">
        <f>'4月'!G4:I4</f>
        <v>0</v>
      </c>
      <c r="H4" s="174"/>
      <c r="I4" s="174"/>
      <c r="J4" s="26" t="s">
        <v>15</v>
      </c>
      <c r="K4" s="3"/>
      <c r="M4"/>
    </row>
    <row r="5" spans="1:14" ht="49.5" customHeight="1">
      <c r="A5" s="145" t="s">
        <v>29</v>
      </c>
      <c r="B5" s="146"/>
      <c r="C5" s="147"/>
      <c r="D5" s="166">
        <f>'4月'!D5:E5</f>
        <v>0</v>
      </c>
      <c r="E5" s="167"/>
      <c r="F5" s="19" t="s">
        <v>8</v>
      </c>
      <c r="G5" s="168">
        <f>'4月'!G5</f>
        <v>0</v>
      </c>
      <c r="H5" s="169"/>
      <c r="I5" s="169"/>
      <c r="J5" s="169"/>
      <c r="K5" s="11"/>
      <c r="M5"/>
    </row>
    <row r="6" spans="1:14" ht="50.25" customHeight="1" thickBot="1">
      <c r="A6" s="150" t="s">
        <v>31</v>
      </c>
      <c r="B6" s="151"/>
      <c r="C6" s="151"/>
      <c r="D6" s="151"/>
      <c r="E6" s="103"/>
      <c r="F6" s="20" t="s">
        <v>8</v>
      </c>
      <c r="G6" s="170">
        <f>'4月'!G6</f>
        <v>0</v>
      </c>
      <c r="H6" s="171"/>
      <c r="I6" s="171"/>
      <c r="J6" s="235"/>
      <c r="K6" s="11"/>
      <c r="M6"/>
    </row>
    <row r="7" spans="1:14" s="2" customFormat="1" ht="15" customHeight="1">
      <c r="A7" s="24"/>
      <c r="B7" s="24"/>
      <c r="C7" s="24"/>
      <c r="D7" s="24"/>
      <c r="E7" s="24"/>
      <c r="F7" s="25"/>
      <c r="G7" s="25"/>
      <c r="H7" s="25"/>
      <c r="I7" s="25"/>
      <c r="J7" s="81"/>
      <c r="K7" s="9"/>
      <c r="M7" s="41"/>
    </row>
    <row r="8" spans="1:14" s="2" customFormat="1" ht="15" customHeight="1" thickBot="1">
      <c r="A8" s="24"/>
      <c r="B8" s="24"/>
      <c r="C8" s="24"/>
      <c r="D8" s="24"/>
      <c r="E8" s="24"/>
      <c r="F8" s="25"/>
      <c r="G8" s="25"/>
      <c r="H8" s="25"/>
      <c r="I8" s="25"/>
      <c r="J8" s="25"/>
      <c r="K8" s="9"/>
      <c r="M8" s="41"/>
    </row>
    <row r="9" spans="1:14" ht="19.5" customHeight="1">
      <c r="A9" s="126" t="s">
        <v>0</v>
      </c>
      <c r="B9" s="128" t="s">
        <v>1</v>
      </c>
      <c r="C9" s="156" t="s">
        <v>14</v>
      </c>
      <c r="D9" s="157"/>
      <c r="E9" s="157"/>
      <c r="F9" s="158"/>
      <c r="G9" s="134" t="s">
        <v>11</v>
      </c>
      <c r="H9" s="143"/>
      <c r="I9" s="134" t="s">
        <v>3</v>
      </c>
      <c r="J9" s="135"/>
      <c r="K9" s="12"/>
    </row>
    <row r="10" spans="1:14" s="1" customFormat="1" ht="27.75" customHeight="1" thickBot="1">
      <c r="A10" s="127"/>
      <c r="B10" s="129"/>
      <c r="C10" s="159"/>
      <c r="D10" s="160"/>
      <c r="E10" s="160"/>
      <c r="F10" s="161"/>
      <c r="G10" s="136"/>
      <c r="H10" s="144"/>
      <c r="I10" s="136"/>
      <c r="J10" s="137"/>
      <c r="K10" s="13"/>
      <c r="M10" s="37"/>
    </row>
    <row r="11" spans="1:14" ht="24" customHeight="1">
      <c r="A11" s="70">
        <f>A2</f>
        <v>45566</v>
      </c>
      <c r="B11" s="71" t="str">
        <f>TEXT(A11,"aaa")</f>
        <v>火</v>
      </c>
      <c r="C11" s="152"/>
      <c r="D11" s="130"/>
      <c r="E11" s="130"/>
      <c r="F11" s="153"/>
      <c r="G11" s="130"/>
      <c r="H11" s="130"/>
      <c r="I11" s="130"/>
      <c r="J11" s="131"/>
      <c r="K11" s="14"/>
      <c r="M11" t="s">
        <v>15</v>
      </c>
    </row>
    <row r="12" spans="1:14" ht="24" customHeight="1">
      <c r="A12" s="68">
        <f>A11+1</f>
        <v>45567</v>
      </c>
      <c r="B12" s="72" t="str">
        <f>TEXT(A12,"aaa")</f>
        <v>水</v>
      </c>
      <c r="C12" s="97"/>
      <c r="D12" s="110"/>
      <c r="E12" s="110"/>
      <c r="F12" s="109"/>
      <c r="G12" s="95"/>
      <c r="H12" s="95"/>
      <c r="I12" s="132"/>
      <c r="J12" s="133"/>
      <c r="K12" s="14"/>
      <c r="M12" t="s">
        <v>16</v>
      </c>
    </row>
    <row r="13" spans="1:14" s="34" customFormat="1" ht="24" customHeight="1">
      <c r="A13" s="68">
        <f>A12+1</f>
        <v>45568</v>
      </c>
      <c r="B13" s="72" t="str">
        <f t="shared" ref="B13:B41" si="0">TEXT(A13,"aaa")</f>
        <v>木</v>
      </c>
      <c r="C13" s="109"/>
      <c r="D13" s="95"/>
      <c r="E13" s="95"/>
      <c r="F13" s="97"/>
      <c r="G13" s="95"/>
      <c r="H13" s="95"/>
      <c r="I13" s="95"/>
      <c r="J13" s="96"/>
      <c r="K13" s="33"/>
      <c r="M13" t="s">
        <v>23</v>
      </c>
      <c r="N13"/>
    </row>
    <row r="14" spans="1:14" s="34" customFormat="1" ht="24" customHeight="1">
      <c r="A14" s="68">
        <f t="shared" ref="A14:A41" si="1">A13+1</f>
        <v>45569</v>
      </c>
      <c r="B14" s="72" t="str">
        <f t="shared" si="0"/>
        <v>金</v>
      </c>
      <c r="C14" s="97"/>
      <c r="D14" s="110"/>
      <c r="E14" s="110"/>
      <c r="F14" s="110"/>
      <c r="G14" s="95"/>
      <c r="H14" s="95"/>
      <c r="I14" s="95"/>
      <c r="J14" s="96"/>
      <c r="K14" s="33"/>
      <c r="M14" t="s">
        <v>17</v>
      </c>
      <c r="N14"/>
    </row>
    <row r="15" spans="1:14" s="34" customFormat="1" ht="24" customHeight="1">
      <c r="A15" s="68">
        <f t="shared" si="1"/>
        <v>45570</v>
      </c>
      <c r="B15" s="72" t="str">
        <f t="shared" si="0"/>
        <v>土</v>
      </c>
      <c r="C15" s="97"/>
      <c r="D15" s="110"/>
      <c r="E15" s="110"/>
      <c r="F15" s="110"/>
      <c r="G15" s="95"/>
      <c r="H15" s="95"/>
      <c r="I15" s="95"/>
      <c r="J15" s="96"/>
      <c r="K15" s="33"/>
      <c r="M15" t="s">
        <v>18</v>
      </c>
      <c r="N15"/>
    </row>
    <row r="16" spans="1:14" s="34" customFormat="1" ht="24" customHeight="1">
      <c r="A16" s="68">
        <f t="shared" si="1"/>
        <v>45571</v>
      </c>
      <c r="B16" s="72" t="str">
        <f t="shared" si="0"/>
        <v>日</v>
      </c>
      <c r="C16" s="97"/>
      <c r="D16" s="110"/>
      <c r="E16" s="110"/>
      <c r="F16" s="110"/>
      <c r="G16" s="95"/>
      <c r="H16" s="95"/>
      <c r="I16" s="95"/>
      <c r="J16" s="96"/>
      <c r="K16" s="33"/>
      <c r="M16" t="s">
        <v>19</v>
      </c>
      <c r="N16"/>
    </row>
    <row r="17" spans="1:14" s="34" customFormat="1" ht="24" customHeight="1">
      <c r="A17" s="68">
        <f t="shared" si="1"/>
        <v>45572</v>
      </c>
      <c r="B17" s="72" t="str">
        <f t="shared" si="0"/>
        <v>月</v>
      </c>
      <c r="C17" s="97"/>
      <c r="D17" s="110"/>
      <c r="E17" s="110"/>
      <c r="F17" s="110"/>
      <c r="G17" s="95"/>
      <c r="H17" s="95"/>
      <c r="I17" s="95"/>
      <c r="J17" s="96"/>
      <c r="K17" s="33"/>
      <c r="M17" t="s">
        <v>20</v>
      </c>
      <c r="N17"/>
    </row>
    <row r="18" spans="1:14" s="34" customFormat="1" ht="24" customHeight="1">
      <c r="A18" s="68">
        <f t="shared" si="1"/>
        <v>45573</v>
      </c>
      <c r="B18" s="72" t="str">
        <f t="shared" si="0"/>
        <v>火</v>
      </c>
      <c r="C18" s="97"/>
      <c r="D18" s="110"/>
      <c r="E18" s="110"/>
      <c r="F18" s="110"/>
      <c r="G18" s="95"/>
      <c r="H18" s="95"/>
      <c r="I18" s="97"/>
      <c r="J18" s="98"/>
      <c r="K18" s="33"/>
    </row>
    <row r="19" spans="1:14" s="34" customFormat="1" ht="24" customHeight="1">
      <c r="A19" s="68">
        <f t="shared" si="1"/>
        <v>45574</v>
      </c>
      <c r="B19" s="72" t="str">
        <f t="shared" si="0"/>
        <v>水</v>
      </c>
      <c r="C19" s="109"/>
      <c r="D19" s="95"/>
      <c r="E19" s="95"/>
      <c r="F19" s="97"/>
      <c r="G19" s="95"/>
      <c r="H19" s="95"/>
      <c r="I19" s="95"/>
      <c r="J19" s="96"/>
      <c r="K19" s="33"/>
    </row>
    <row r="20" spans="1:14" s="34" customFormat="1" ht="24" customHeight="1">
      <c r="A20" s="68">
        <f t="shared" si="1"/>
        <v>45575</v>
      </c>
      <c r="B20" s="72" t="str">
        <f t="shared" si="0"/>
        <v>木</v>
      </c>
      <c r="C20" s="97"/>
      <c r="D20" s="110"/>
      <c r="E20" s="110"/>
      <c r="F20" s="110"/>
      <c r="G20" s="95"/>
      <c r="H20" s="95"/>
      <c r="I20" s="95"/>
      <c r="J20" s="96"/>
      <c r="K20" s="33"/>
    </row>
    <row r="21" spans="1:14" s="34" customFormat="1" ht="24" customHeight="1">
      <c r="A21" s="68">
        <f t="shared" si="1"/>
        <v>45576</v>
      </c>
      <c r="B21" s="72" t="str">
        <f t="shared" si="0"/>
        <v>金</v>
      </c>
      <c r="C21" s="109"/>
      <c r="D21" s="95"/>
      <c r="E21" s="95"/>
      <c r="F21" s="97"/>
      <c r="G21" s="95"/>
      <c r="H21" s="95"/>
      <c r="I21" s="95"/>
      <c r="J21" s="96"/>
      <c r="K21" s="33"/>
    </row>
    <row r="22" spans="1:14" s="34" customFormat="1" ht="24" customHeight="1">
      <c r="A22" s="68">
        <f t="shared" si="1"/>
        <v>45577</v>
      </c>
      <c r="B22" s="72" t="str">
        <f t="shared" si="0"/>
        <v>土</v>
      </c>
      <c r="C22" s="97"/>
      <c r="D22" s="110"/>
      <c r="E22" s="110"/>
      <c r="F22" s="110"/>
      <c r="G22" s="95"/>
      <c r="H22" s="95"/>
      <c r="I22" s="97"/>
      <c r="J22" s="98"/>
      <c r="K22" s="33"/>
    </row>
    <row r="23" spans="1:14" s="34" customFormat="1" ht="24" customHeight="1">
      <c r="A23" s="68">
        <f t="shared" si="1"/>
        <v>45578</v>
      </c>
      <c r="B23" s="72" t="str">
        <f t="shared" si="0"/>
        <v>日</v>
      </c>
      <c r="C23" s="97"/>
      <c r="D23" s="110"/>
      <c r="E23" s="110"/>
      <c r="F23" s="109"/>
      <c r="G23" s="97"/>
      <c r="H23" s="109"/>
      <c r="I23" s="95"/>
      <c r="J23" s="96"/>
      <c r="K23" s="33"/>
    </row>
    <row r="24" spans="1:14" s="34" customFormat="1" ht="24" customHeight="1">
      <c r="A24" s="68">
        <f t="shared" si="1"/>
        <v>45579</v>
      </c>
      <c r="B24" s="72" t="s">
        <v>32</v>
      </c>
      <c r="C24" s="97"/>
      <c r="D24" s="110"/>
      <c r="E24" s="110"/>
      <c r="F24" s="110"/>
      <c r="G24" s="122"/>
      <c r="H24" s="109"/>
      <c r="I24" s="97"/>
      <c r="J24" s="98"/>
      <c r="K24" s="33"/>
    </row>
    <row r="25" spans="1:14" s="34" customFormat="1" ht="24" customHeight="1">
      <c r="A25" s="68">
        <f t="shared" si="1"/>
        <v>45580</v>
      </c>
      <c r="B25" s="72" t="str">
        <f t="shared" si="0"/>
        <v>火</v>
      </c>
      <c r="C25" s="97"/>
      <c r="D25" s="110"/>
      <c r="E25" s="110"/>
      <c r="F25" s="110"/>
      <c r="G25" s="122"/>
      <c r="H25" s="109"/>
      <c r="I25" s="123"/>
      <c r="J25" s="98"/>
      <c r="K25" s="33"/>
    </row>
    <row r="26" spans="1:14" s="34" customFormat="1" ht="24" customHeight="1">
      <c r="A26" s="68">
        <f t="shared" si="1"/>
        <v>45581</v>
      </c>
      <c r="B26" s="72" t="str">
        <f t="shared" si="0"/>
        <v>水</v>
      </c>
      <c r="C26" s="97"/>
      <c r="D26" s="110"/>
      <c r="E26" s="110"/>
      <c r="F26" s="110"/>
      <c r="G26" s="122"/>
      <c r="H26" s="109"/>
      <c r="I26" s="123"/>
      <c r="J26" s="98"/>
      <c r="K26" s="33"/>
    </row>
    <row r="27" spans="1:14" s="34" customFormat="1" ht="24" customHeight="1">
      <c r="A27" s="68">
        <f t="shared" si="1"/>
        <v>45582</v>
      </c>
      <c r="B27" s="72" t="str">
        <f t="shared" si="0"/>
        <v>木</v>
      </c>
      <c r="C27" s="97"/>
      <c r="D27" s="110"/>
      <c r="E27" s="110"/>
      <c r="F27" s="110"/>
      <c r="G27" s="95"/>
      <c r="H27" s="95"/>
      <c r="I27" s="97"/>
      <c r="J27" s="98"/>
      <c r="K27" s="33"/>
    </row>
    <row r="28" spans="1:14" s="34" customFormat="1" ht="24" customHeight="1">
      <c r="A28" s="68">
        <f t="shared" si="1"/>
        <v>45583</v>
      </c>
      <c r="B28" s="72" t="str">
        <f t="shared" si="0"/>
        <v>金</v>
      </c>
      <c r="C28" s="109"/>
      <c r="D28" s="95"/>
      <c r="E28" s="95"/>
      <c r="F28" s="97"/>
      <c r="G28" s="95"/>
      <c r="H28" s="95"/>
      <c r="I28" s="95"/>
      <c r="J28" s="96"/>
      <c r="K28" s="33"/>
    </row>
    <row r="29" spans="1:14" s="34" customFormat="1" ht="24" customHeight="1">
      <c r="A29" s="68">
        <f t="shared" si="1"/>
        <v>45584</v>
      </c>
      <c r="B29" s="72" t="str">
        <f t="shared" si="0"/>
        <v>土</v>
      </c>
      <c r="C29" s="97"/>
      <c r="D29" s="110"/>
      <c r="E29" s="110"/>
      <c r="F29" s="110"/>
      <c r="G29" s="95"/>
      <c r="H29" s="95"/>
      <c r="I29" s="95"/>
      <c r="J29" s="96"/>
      <c r="K29" s="33"/>
    </row>
    <row r="30" spans="1:14" s="34" customFormat="1" ht="24" customHeight="1">
      <c r="A30" s="68">
        <f t="shared" si="1"/>
        <v>45585</v>
      </c>
      <c r="B30" s="72" t="str">
        <f t="shared" si="0"/>
        <v>日</v>
      </c>
      <c r="C30" s="97"/>
      <c r="D30" s="110"/>
      <c r="E30" s="110"/>
      <c r="F30" s="109"/>
      <c r="G30" s="97"/>
      <c r="H30" s="109"/>
      <c r="I30" s="95"/>
      <c r="J30" s="96"/>
      <c r="K30" s="33"/>
    </row>
    <row r="31" spans="1:14" s="34" customFormat="1" ht="24" customHeight="1">
      <c r="A31" s="68">
        <f t="shared" si="1"/>
        <v>45586</v>
      </c>
      <c r="B31" s="72" t="str">
        <f t="shared" si="0"/>
        <v>月</v>
      </c>
      <c r="C31" s="97"/>
      <c r="D31" s="110"/>
      <c r="E31" s="110"/>
      <c r="F31" s="109"/>
      <c r="G31" s="97"/>
      <c r="H31" s="109"/>
      <c r="I31" s="95"/>
      <c r="J31" s="96"/>
      <c r="K31" s="33"/>
    </row>
    <row r="32" spans="1:14" s="34" customFormat="1" ht="24" customHeight="1">
      <c r="A32" s="68">
        <f t="shared" si="1"/>
        <v>45587</v>
      </c>
      <c r="B32" s="72" t="str">
        <f t="shared" si="0"/>
        <v>火</v>
      </c>
      <c r="C32" s="97"/>
      <c r="D32" s="110"/>
      <c r="E32" s="110"/>
      <c r="F32" s="110"/>
      <c r="G32" s="95"/>
      <c r="H32" s="95"/>
      <c r="I32" s="95"/>
      <c r="J32" s="96"/>
      <c r="K32" s="33"/>
    </row>
    <row r="33" spans="1:13" s="34" customFormat="1" ht="24" customHeight="1">
      <c r="A33" s="68">
        <f t="shared" si="1"/>
        <v>45588</v>
      </c>
      <c r="B33" s="72" t="str">
        <f t="shared" si="0"/>
        <v>水</v>
      </c>
      <c r="C33" s="97"/>
      <c r="D33" s="110"/>
      <c r="E33" s="110"/>
      <c r="F33" s="110"/>
      <c r="G33" s="95"/>
      <c r="H33" s="95"/>
      <c r="I33" s="95"/>
      <c r="J33" s="96"/>
      <c r="K33" s="33"/>
    </row>
    <row r="34" spans="1:13" s="34" customFormat="1" ht="24" customHeight="1">
      <c r="A34" s="68">
        <f t="shared" si="1"/>
        <v>45589</v>
      </c>
      <c r="B34" s="72" t="str">
        <f t="shared" si="0"/>
        <v>木</v>
      </c>
      <c r="C34" s="97"/>
      <c r="D34" s="110"/>
      <c r="E34" s="110"/>
      <c r="F34" s="110"/>
      <c r="G34" s="95"/>
      <c r="H34" s="95"/>
      <c r="I34" s="95"/>
      <c r="J34" s="96"/>
      <c r="K34" s="33"/>
    </row>
    <row r="35" spans="1:13" s="34" customFormat="1" ht="24" customHeight="1">
      <c r="A35" s="68">
        <f t="shared" si="1"/>
        <v>45590</v>
      </c>
      <c r="B35" s="72" t="str">
        <f t="shared" si="0"/>
        <v>金</v>
      </c>
      <c r="C35" s="109"/>
      <c r="D35" s="95"/>
      <c r="E35" s="95"/>
      <c r="F35" s="97"/>
      <c r="G35" s="95"/>
      <c r="H35" s="95"/>
      <c r="I35" s="97"/>
      <c r="J35" s="98"/>
      <c r="K35" s="33"/>
    </row>
    <row r="36" spans="1:13" s="34" customFormat="1" ht="24" customHeight="1">
      <c r="A36" s="68">
        <f t="shared" si="1"/>
        <v>45591</v>
      </c>
      <c r="B36" s="72" t="str">
        <f t="shared" si="0"/>
        <v>土</v>
      </c>
      <c r="C36" s="97"/>
      <c r="D36" s="110"/>
      <c r="E36" s="110"/>
      <c r="F36" s="110"/>
      <c r="G36" s="95"/>
      <c r="H36" s="95"/>
      <c r="I36" s="95"/>
      <c r="J36" s="96"/>
      <c r="K36" s="33"/>
    </row>
    <row r="37" spans="1:13" s="34" customFormat="1" ht="24" customHeight="1">
      <c r="A37" s="68">
        <f t="shared" si="1"/>
        <v>45592</v>
      </c>
      <c r="B37" s="72" t="str">
        <f t="shared" si="0"/>
        <v>日</v>
      </c>
      <c r="C37" s="97"/>
      <c r="D37" s="110"/>
      <c r="E37" s="110"/>
      <c r="F37" s="109"/>
      <c r="G37" s="97"/>
      <c r="H37" s="109"/>
      <c r="I37" s="95"/>
      <c r="J37" s="96"/>
      <c r="K37" s="33"/>
    </row>
    <row r="38" spans="1:13" s="34" customFormat="1" ht="24" customHeight="1">
      <c r="A38" s="68">
        <f t="shared" si="1"/>
        <v>45593</v>
      </c>
      <c r="B38" s="72" t="str">
        <f t="shared" si="0"/>
        <v>月</v>
      </c>
      <c r="C38" s="97"/>
      <c r="D38" s="110"/>
      <c r="E38" s="110"/>
      <c r="F38" s="109"/>
      <c r="G38" s="97"/>
      <c r="H38" s="109"/>
      <c r="I38" s="95"/>
      <c r="J38" s="96"/>
      <c r="K38" s="33"/>
    </row>
    <row r="39" spans="1:13" s="34" customFormat="1" ht="24" customHeight="1">
      <c r="A39" s="68">
        <f t="shared" si="1"/>
        <v>45594</v>
      </c>
      <c r="B39" s="72" t="str">
        <f t="shared" si="0"/>
        <v>火</v>
      </c>
      <c r="C39" s="97"/>
      <c r="D39" s="110"/>
      <c r="E39" s="110"/>
      <c r="F39" s="109"/>
      <c r="G39" s="97"/>
      <c r="H39" s="109"/>
      <c r="I39" s="95"/>
      <c r="J39" s="96"/>
      <c r="K39" s="33"/>
    </row>
    <row r="40" spans="1:13" s="34" customFormat="1" ht="24" customHeight="1">
      <c r="A40" s="68">
        <f t="shared" si="1"/>
        <v>45595</v>
      </c>
      <c r="B40" s="72" t="str">
        <f t="shared" si="0"/>
        <v>水</v>
      </c>
      <c r="C40" s="109"/>
      <c r="D40" s="95"/>
      <c r="E40" s="95"/>
      <c r="F40" s="97"/>
      <c r="G40" s="95"/>
      <c r="H40" s="95"/>
      <c r="I40" s="95"/>
      <c r="J40" s="96"/>
      <c r="K40" s="33"/>
    </row>
    <row r="41" spans="1:13" ht="24" customHeight="1" thickBot="1">
      <c r="A41" s="69">
        <f t="shared" si="1"/>
        <v>45596</v>
      </c>
      <c r="B41" s="35" t="str">
        <f t="shared" si="0"/>
        <v>木</v>
      </c>
      <c r="C41" s="177"/>
      <c r="D41" s="178"/>
      <c r="E41" s="178"/>
      <c r="F41" s="179"/>
      <c r="G41" s="178"/>
      <c r="H41" s="178"/>
      <c r="I41" s="178"/>
      <c r="J41" s="180"/>
      <c r="K41" s="14"/>
    </row>
    <row r="42" spans="1:13" ht="15" customHeight="1">
      <c r="B42" s="4"/>
      <c r="C42" s="4"/>
      <c r="D42" s="4"/>
      <c r="E42" s="4"/>
      <c r="F42" s="4"/>
      <c r="G42" s="4"/>
      <c r="H42" s="4"/>
      <c r="I42" s="4"/>
      <c r="J42" s="4"/>
      <c r="K42" s="4"/>
    </row>
    <row r="43" spans="1:13" ht="1.5" customHeight="1" thickBot="1">
      <c r="A43" s="5"/>
      <c r="B43" s="4"/>
      <c r="C43" s="4"/>
      <c r="D43" s="4"/>
      <c r="E43" s="4"/>
      <c r="F43" s="4"/>
      <c r="G43" s="4"/>
      <c r="H43" s="4"/>
      <c r="I43" s="4"/>
      <c r="J43" s="4"/>
      <c r="K43" s="4"/>
    </row>
    <row r="44" spans="1:13" ht="14.25" hidden="1" thickBot="1">
      <c r="A44" s="5"/>
      <c r="B44" s="6"/>
      <c r="C44" s="6"/>
      <c r="D44" s="6"/>
      <c r="E44" s="6"/>
      <c r="F44" s="6"/>
      <c r="G44" s="6"/>
      <c r="H44" s="6"/>
      <c r="I44" s="6"/>
      <c r="J44" s="6"/>
      <c r="K44" s="6"/>
    </row>
    <row r="45" spans="1:13" s="2" customFormat="1" ht="24.75" customHeight="1" thickBot="1">
      <c r="A45" s="99" t="s">
        <v>4</v>
      </c>
      <c r="B45" s="99"/>
      <c r="C45" s="99"/>
      <c r="D45" s="100" t="s">
        <v>6</v>
      </c>
      <c r="E45" s="28" t="s">
        <v>9</v>
      </c>
      <c r="F45" s="55" t="s">
        <v>5</v>
      </c>
      <c r="G45" s="108"/>
      <c r="H45" s="99"/>
      <c r="I45" s="31"/>
      <c r="J45" s="67" t="s">
        <v>21</v>
      </c>
      <c r="K45" s="9"/>
      <c r="M45" s="41"/>
    </row>
    <row r="46" spans="1:13" s="2" customFormat="1" ht="24.75" customHeight="1">
      <c r="A46" s="99"/>
      <c r="B46" s="99"/>
      <c r="C46" s="99"/>
      <c r="D46" s="101"/>
      <c r="E46" s="29" t="s">
        <v>12</v>
      </c>
      <c r="F46" s="56" t="s">
        <v>5</v>
      </c>
      <c r="G46" s="108"/>
      <c r="H46" s="99"/>
      <c r="I46" s="31"/>
      <c r="J46" s="92"/>
      <c r="K46" s="9"/>
      <c r="M46" s="41"/>
    </row>
    <row r="47" spans="1:13" s="2" customFormat="1" ht="24.75" customHeight="1" thickBot="1">
      <c r="A47" s="99" t="s">
        <v>4</v>
      </c>
      <c r="B47" s="99"/>
      <c r="C47" s="99"/>
      <c r="D47" s="102" t="s">
        <v>10</v>
      </c>
      <c r="E47" s="103"/>
      <c r="F47" s="57" t="s">
        <v>5</v>
      </c>
      <c r="G47" s="32"/>
      <c r="H47" s="99"/>
      <c r="I47" s="99"/>
      <c r="J47" s="93"/>
      <c r="K47" s="9"/>
      <c r="M47" s="41"/>
    </row>
    <row r="48" spans="1:13" s="2" customFormat="1" ht="9.75" customHeight="1" thickBot="1">
      <c r="A48" s="31"/>
      <c r="B48" s="31"/>
      <c r="C48" s="31"/>
      <c r="D48" s="31"/>
      <c r="E48" s="31"/>
      <c r="F48" s="32"/>
      <c r="G48" s="32"/>
      <c r="H48" s="31"/>
      <c r="I48" s="31"/>
      <c r="J48" s="93"/>
      <c r="K48" s="9"/>
      <c r="M48" s="41"/>
    </row>
    <row r="49" spans="1:13" ht="24.75" customHeight="1" thickTop="1">
      <c r="A49" s="111" t="s">
        <v>24</v>
      </c>
      <c r="B49" s="112"/>
      <c r="C49" s="113"/>
      <c r="D49" s="117" t="s">
        <v>26</v>
      </c>
      <c r="E49" s="118"/>
      <c r="F49" s="119"/>
      <c r="G49" s="87">
        <v>45567</v>
      </c>
      <c r="H49" s="61"/>
      <c r="I49" s="61"/>
      <c r="J49" s="93"/>
      <c r="K49" s="10"/>
    </row>
    <row r="50" spans="1:13" ht="24.75" customHeight="1" thickBot="1">
      <c r="A50" s="114"/>
      <c r="B50" s="115"/>
      <c r="C50" s="116"/>
      <c r="D50" s="120" t="s">
        <v>25</v>
      </c>
      <c r="E50" s="115"/>
      <c r="F50" s="121"/>
      <c r="G50" s="88">
        <v>45572</v>
      </c>
      <c r="H50" s="27"/>
      <c r="I50" s="27"/>
      <c r="J50" s="94"/>
      <c r="K50" s="10"/>
    </row>
    <row r="51" spans="1:13" ht="9.75" customHeight="1" thickTop="1">
      <c r="A51" s="27"/>
      <c r="B51" s="27"/>
      <c r="C51" s="27"/>
      <c r="D51" s="27"/>
      <c r="E51" s="27"/>
      <c r="F51" s="27"/>
      <c r="G51" s="27"/>
      <c r="H51" s="27"/>
      <c r="I51" s="27"/>
      <c r="J51" s="21"/>
      <c r="K51" s="10"/>
    </row>
    <row r="52" spans="1:13" s="7" customFormat="1" ht="29.25" customHeight="1">
      <c r="A52" s="124" t="s">
        <v>27</v>
      </c>
      <c r="B52" s="125"/>
      <c r="C52" s="125"/>
      <c r="D52" s="125"/>
      <c r="E52" s="125"/>
      <c r="F52" s="125"/>
      <c r="G52" s="125"/>
      <c r="H52" s="125"/>
      <c r="I52" s="125"/>
      <c r="J52" s="125"/>
      <c r="K52" s="30"/>
      <c r="M52" s="54"/>
    </row>
    <row r="53" spans="1:13" s="7" customFormat="1" ht="22.5" customHeight="1">
      <c r="A53" s="125"/>
      <c r="B53" s="125"/>
      <c r="C53" s="125"/>
      <c r="D53" s="125"/>
      <c r="E53" s="125"/>
      <c r="F53" s="125"/>
      <c r="G53" s="125"/>
      <c r="H53" s="125"/>
      <c r="I53" s="125"/>
      <c r="J53" s="125"/>
      <c r="K53" s="30"/>
      <c r="M53" s="54"/>
    </row>
    <row r="54" spans="1:13" s="7" customFormat="1" ht="22.5" customHeight="1">
      <c r="A54" s="125"/>
      <c r="B54" s="125"/>
      <c r="C54" s="125"/>
      <c r="D54" s="125"/>
      <c r="E54" s="125"/>
      <c r="F54" s="125"/>
      <c r="G54" s="125"/>
      <c r="H54" s="125"/>
      <c r="I54" s="125"/>
      <c r="J54" s="125"/>
      <c r="K54" s="30"/>
      <c r="M54" s="54"/>
    </row>
    <row r="55" spans="1:13" s="7" customFormat="1" ht="22.5" customHeight="1">
      <c r="A55" s="125"/>
      <c r="B55" s="125"/>
      <c r="C55" s="125"/>
      <c r="D55" s="125"/>
      <c r="E55" s="125"/>
      <c r="F55" s="125"/>
      <c r="G55" s="125"/>
      <c r="H55" s="125"/>
      <c r="I55" s="125"/>
      <c r="J55" s="125"/>
      <c r="K55" s="30"/>
      <c r="M55" s="54"/>
    </row>
    <row r="56" spans="1:13" s="7" customFormat="1" ht="22.5" customHeight="1">
      <c r="A56" s="125"/>
      <c r="B56" s="125"/>
      <c r="C56" s="125"/>
      <c r="D56" s="125"/>
      <c r="E56" s="125"/>
      <c r="F56" s="125"/>
      <c r="G56" s="125"/>
      <c r="H56" s="125"/>
      <c r="I56" s="125"/>
      <c r="J56" s="125"/>
      <c r="K56" s="30"/>
      <c r="M56" s="54"/>
    </row>
    <row r="57" spans="1:13" s="7" customFormat="1" ht="22.5" customHeight="1">
      <c r="A57" s="125"/>
      <c r="B57" s="125"/>
      <c r="C57" s="125"/>
      <c r="D57" s="125"/>
      <c r="E57" s="125"/>
      <c r="F57" s="125"/>
      <c r="G57" s="125"/>
      <c r="H57" s="125"/>
      <c r="I57" s="125"/>
      <c r="J57" s="125"/>
      <c r="K57" s="30"/>
      <c r="M57" s="54"/>
    </row>
    <row r="58" spans="1:13" s="7" customFormat="1" ht="22.5" customHeight="1">
      <c r="A58" s="125"/>
      <c r="B58" s="125"/>
      <c r="C58" s="125"/>
      <c r="D58" s="125"/>
      <c r="E58" s="125"/>
      <c r="F58" s="125"/>
      <c r="G58" s="125"/>
      <c r="H58" s="125"/>
      <c r="I58" s="125"/>
      <c r="J58" s="125"/>
      <c r="K58" s="30"/>
      <c r="M58" s="54"/>
    </row>
    <row r="59" spans="1:13" s="7" customFormat="1" ht="80.25" customHeight="1">
      <c r="A59" s="125"/>
      <c r="B59" s="125"/>
      <c r="C59" s="125"/>
      <c r="D59" s="125"/>
      <c r="E59" s="125"/>
      <c r="F59" s="125"/>
      <c r="G59" s="125"/>
      <c r="H59" s="125"/>
      <c r="I59" s="125"/>
      <c r="J59" s="125"/>
      <c r="K59" s="30"/>
      <c r="M59" s="54"/>
    </row>
  </sheetData>
  <mergeCells count="121">
    <mergeCell ref="A52:J59"/>
    <mergeCell ref="A45:C46"/>
    <mergeCell ref="D45:D46"/>
    <mergeCell ref="G45:G46"/>
    <mergeCell ref="H45:H46"/>
    <mergeCell ref="A47:C47"/>
    <mergeCell ref="D47:E47"/>
    <mergeCell ref="H47:I47"/>
    <mergeCell ref="A49:C50"/>
    <mergeCell ref="D49:F49"/>
    <mergeCell ref="D50:F50"/>
    <mergeCell ref="J46:J50"/>
    <mergeCell ref="C40:F40"/>
    <mergeCell ref="G40:H40"/>
    <mergeCell ref="I40:J40"/>
    <mergeCell ref="C41:F41"/>
    <mergeCell ref="G41:H41"/>
    <mergeCell ref="I41:J41"/>
    <mergeCell ref="C38:F38"/>
    <mergeCell ref="G38:H38"/>
    <mergeCell ref="I38:J38"/>
    <mergeCell ref="C39:F39"/>
    <mergeCell ref="G39:H39"/>
    <mergeCell ref="I39:J39"/>
    <mergeCell ref="C36:F36"/>
    <mergeCell ref="G36:H36"/>
    <mergeCell ref="I36:J36"/>
    <mergeCell ref="C37:F37"/>
    <mergeCell ref="G37:H37"/>
    <mergeCell ref="I37:J37"/>
    <mergeCell ref="C34:F34"/>
    <mergeCell ref="G34:H34"/>
    <mergeCell ref="I34:J34"/>
    <mergeCell ref="C35:F35"/>
    <mergeCell ref="G35:H35"/>
    <mergeCell ref="I35:J35"/>
    <mergeCell ref="C32:F32"/>
    <mergeCell ref="G32:H32"/>
    <mergeCell ref="I32:J32"/>
    <mergeCell ref="C33:F33"/>
    <mergeCell ref="G33:H33"/>
    <mergeCell ref="I33:J33"/>
    <mergeCell ref="C30:F30"/>
    <mergeCell ref="G30:H30"/>
    <mergeCell ref="I30:J30"/>
    <mergeCell ref="C31:F31"/>
    <mergeCell ref="G31:H31"/>
    <mergeCell ref="I31:J31"/>
    <mergeCell ref="C28:F28"/>
    <mergeCell ref="G28:H28"/>
    <mergeCell ref="I28:J28"/>
    <mergeCell ref="C29:F29"/>
    <mergeCell ref="G29:H29"/>
    <mergeCell ref="I29:J29"/>
    <mergeCell ref="C26:F26"/>
    <mergeCell ref="G26:H26"/>
    <mergeCell ref="I26:J26"/>
    <mergeCell ref="C27:F27"/>
    <mergeCell ref="G27:H27"/>
    <mergeCell ref="I27:J27"/>
    <mergeCell ref="C24:F24"/>
    <mergeCell ref="G24:H24"/>
    <mergeCell ref="I24:J24"/>
    <mergeCell ref="C25:F25"/>
    <mergeCell ref="G25:H25"/>
    <mergeCell ref="I25:J25"/>
    <mergeCell ref="C22:F22"/>
    <mergeCell ref="G22:H22"/>
    <mergeCell ref="I22:J22"/>
    <mergeCell ref="C23:F23"/>
    <mergeCell ref="G23:H23"/>
    <mergeCell ref="I23:J23"/>
    <mergeCell ref="C20:F20"/>
    <mergeCell ref="G20:H20"/>
    <mergeCell ref="I20:J20"/>
    <mergeCell ref="C21:F21"/>
    <mergeCell ref="G21:H21"/>
    <mergeCell ref="I21:J21"/>
    <mergeCell ref="C18:F18"/>
    <mergeCell ref="G18:H18"/>
    <mergeCell ref="I18:J18"/>
    <mergeCell ref="C19:F19"/>
    <mergeCell ref="G19:H19"/>
    <mergeCell ref="I19:J19"/>
    <mergeCell ref="C16:F16"/>
    <mergeCell ref="G16:H16"/>
    <mergeCell ref="I16:J16"/>
    <mergeCell ref="C17:F17"/>
    <mergeCell ref="G17:H17"/>
    <mergeCell ref="I17:J17"/>
    <mergeCell ref="C14:F14"/>
    <mergeCell ref="G14:H14"/>
    <mergeCell ref="I14:J14"/>
    <mergeCell ref="C15:F15"/>
    <mergeCell ref="G15:H15"/>
    <mergeCell ref="I15:J15"/>
    <mergeCell ref="C12:F12"/>
    <mergeCell ref="G12:H12"/>
    <mergeCell ref="I12:J12"/>
    <mergeCell ref="C13:F13"/>
    <mergeCell ref="G13:H13"/>
    <mergeCell ref="I13:J13"/>
    <mergeCell ref="A9:A10"/>
    <mergeCell ref="B9:B10"/>
    <mergeCell ref="C9:F10"/>
    <mergeCell ref="G9:H10"/>
    <mergeCell ref="I9:J10"/>
    <mergeCell ref="C11:F11"/>
    <mergeCell ref="G11:H11"/>
    <mergeCell ref="I11:J11"/>
    <mergeCell ref="A5:C5"/>
    <mergeCell ref="D5:E5"/>
    <mergeCell ref="A6:E6"/>
    <mergeCell ref="A1:E1"/>
    <mergeCell ref="I1:J1"/>
    <mergeCell ref="A2:J2"/>
    <mergeCell ref="A4:C4"/>
    <mergeCell ref="D4:E4"/>
    <mergeCell ref="G4:I4"/>
    <mergeCell ref="G5:J5"/>
    <mergeCell ref="G6:J6"/>
  </mergeCells>
  <phoneticPr fontId="2"/>
  <conditionalFormatting sqref="D4:E4">
    <cfRule type="expression" dxfId="112" priority="16">
      <formula>$D$4&lt;&gt;""</formula>
    </cfRule>
  </conditionalFormatting>
  <conditionalFormatting sqref="G4:I4">
    <cfRule type="expression" dxfId="111" priority="15">
      <formula>$G$4&lt;&gt;""</formula>
    </cfRule>
  </conditionalFormatting>
  <conditionalFormatting sqref="D5:E5">
    <cfRule type="expression" dxfId="110" priority="14">
      <formula>$D$5&lt;&gt;""</formula>
    </cfRule>
  </conditionalFormatting>
  <conditionalFormatting sqref="A11:J23 A25:J41 A24 C24:J24">
    <cfRule type="expression" dxfId="107" priority="17">
      <formula>$B11="祝"</formula>
    </cfRule>
    <cfRule type="expression" dxfId="106" priority="18">
      <formula>$B11="土"</formula>
    </cfRule>
    <cfRule type="expression" dxfId="105" priority="19">
      <formula>$B11="日"</formula>
    </cfRule>
  </conditionalFormatting>
  <conditionalFormatting sqref="B24">
    <cfRule type="expression" dxfId="104" priority="5">
      <formula>$B24="祝"</formula>
    </cfRule>
    <cfRule type="expression" dxfId="103" priority="6">
      <formula>$B24="土"</formula>
    </cfRule>
    <cfRule type="expression" dxfId="102" priority="7">
      <formula>$B24="日"</formula>
    </cfRule>
  </conditionalFormatting>
  <conditionalFormatting sqref="G5">
    <cfRule type="expression" dxfId="15" priority="2">
      <formula>$G$5&lt;&gt;""</formula>
    </cfRule>
  </conditionalFormatting>
  <conditionalFormatting sqref="G6">
    <cfRule type="expression" dxfId="5" priority="1">
      <formula>$G$6&lt;&gt;""</formula>
    </cfRule>
  </conditionalFormatting>
  <printOptions horizontalCentered="1" verticalCentered="1"/>
  <pageMargins left="0.39370078740157483" right="0.39370078740157483" top="0.39370078740157483" bottom="0.39370078740157483" header="0.31496062992125984" footer="0.31496062992125984"/>
  <pageSetup paperSize="9" scale="60" orientation="portrait" r:id="rId1"/>
  <headerFooter alignWithMargins="0"/>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M59"/>
  <sheetViews>
    <sheetView view="pageBreakPreview" zoomScaleNormal="100" zoomScaleSheetLayoutView="100" workbookViewId="0">
      <selection activeCell="J7" sqref="J7"/>
    </sheetView>
  </sheetViews>
  <sheetFormatPr defaultRowHeight="13.5"/>
  <cols>
    <col min="1" max="1" width="5.75" style="1" customWidth="1"/>
    <col min="2" max="2" width="6.375" customWidth="1"/>
    <col min="3" max="3" width="5.875" customWidth="1"/>
    <col min="4" max="4" width="15.625" customWidth="1"/>
    <col min="5" max="5" width="17.75" customWidth="1"/>
    <col min="6" max="6" width="15.625" customWidth="1"/>
    <col min="7" max="8" width="22.625" customWidth="1"/>
    <col min="9" max="9" width="18.5" customWidth="1"/>
    <col min="10" max="10" width="15.125" customWidth="1"/>
    <col min="11" max="11" width="3.375" customWidth="1"/>
    <col min="13" max="13" width="8.875" style="34"/>
  </cols>
  <sheetData>
    <row r="1" spans="1:13" ht="18" customHeight="1">
      <c r="A1" s="163" t="s">
        <v>22</v>
      </c>
      <c r="B1" s="164"/>
      <c r="C1" s="164"/>
      <c r="D1" s="164"/>
      <c r="E1" s="164"/>
      <c r="I1" s="165" t="s">
        <v>13</v>
      </c>
      <c r="J1" s="165"/>
    </row>
    <row r="2" spans="1:13" ht="20.100000000000001" customHeight="1">
      <c r="A2" s="162">
        <f>EDATE('4月'!$A$2,7)</f>
        <v>45597</v>
      </c>
      <c r="B2" s="162"/>
      <c r="C2" s="162"/>
      <c r="D2" s="162"/>
      <c r="E2" s="162"/>
      <c r="F2" s="162"/>
      <c r="G2" s="162"/>
      <c r="H2" s="162"/>
      <c r="I2" s="162"/>
      <c r="J2" s="162"/>
      <c r="K2" s="8"/>
    </row>
    <row r="3" spans="1:13" ht="14.25" thickBot="1"/>
    <row r="4" spans="1:13" ht="36" customHeight="1">
      <c r="A4" s="138" t="s">
        <v>7</v>
      </c>
      <c r="B4" s="139"/>
      <c r="C4" s="140"/>
      <c r="D4" s="141">
        <f>'4月'!D4:E4</f>
        <v>0</v>
      </c>
      <c r="E4" s="172"/>
      <c r="F4" s="73" t="s">
        <v>2</v>
      </c>
      <c r="G4" s="173">
        <f>'4月'!G4:I4</f>
        <v>0</v>
      </c>
      <c r="H4" s="174"/>
      <c r="I4" s="174"/>
      <c r="J4" s="26" t="s">
        <v>15</v>
      </c>
      <c r="K4" s="3"/>
      <c r="M4"/>
    </row>
    <row r="5" spans="1:13" ht="49.5" customHeight="1">
      <c r="A5" s="145" t="s">
        <v>29</v>
      </c>
      <c r="B5" s="146"/>
      <c r="C5" s="147"/>
      <c r="D5" s="166">
        <f>'4月'!D5:E5</f>
        <v>0</v>
      </c>
      <c r="E5" s="167"/>
      <c r="F5" s="19" t="s">
        <v>8</v>
      </c>
      <c r="G5" s="168">
        <f>'4月'!G5</f>
        <v>0</v>
      </c>
      <c r="H5" s="169"/>
      <c r="I5" s="169"/>
      <c r="J5" s="169"/>
      <c r="K5" s="11"/>
      <c r="M5"/>
    </row>
    <row r="6" spans="1:13" ht="50.25" customHeight="1" thickBot="1">
      <c r="A6" s="150" t="s">
        <v>31</v>
      </c>
      <c r="B6" s="151"/>
      <c r="C6" s="151"/>
      <c r="D6" s="151"/>
      <c r="E6" s="103"/>
      <c r="F6" s="20" t="s">
        <v>8</v>
      </c>
      <c r="G6" s="170">
        <f>'4月'!G6</f>
        <v>0</v>
      </c>
      <c r="H6" s="171"/>
      <c r="I6" s="171"/>
      <c r="J6" s="235"/>
      <c r="K6" s="11"/>
      <c r="M6"/>
    </row>
    <row r="7" spans="1:13" s="2" customFormat="1" ht="15" customHeight="1">
      <c r="A7" s="24"/>
      <c r="B7" s="24"/>
      <c r="C7" s="24"/>
      <c r="D7" s="24"/>
      <c r="E7" s="24"/>
      <c r="F7" s="25"/>
      <c r="G7" s="25"/>
      <c r="H7" s="25"/>
      <c r="I7" s="25"/>
      <c r="J7" s="81"/>
      <c r="K7" s="9"/>
      <c r="M7" s="41"/>
    </row>
    <row r="8" spans="1:13" s="2" customFormat="1" ht="15" customHeight="1" thickBot="1">
      <c r="A8" s="24"/>
      <c r="B8" s="24"/>
      <c r="C8" s="24"/>
      <c r="D8" s="24"/>
      <c r="E8" s="24"/>
      <c r="F8" s="25"/>
      <c r="G8" s="25"/>
      <c r="H8" s="25"/>
      <c r="I8" s="25"/>
      <c r="J8" s="25"/>
      <c r="K8" s="9"/>
      <c r="M8" s="41"/>
    </row>
    <row r="9" spans="1:13" ht="19.5" customHeight="1">
      <c r="A9" s="126" t="s">
        <v>0</v>
      </c>
      <c r="B9" s="128" t="s">
        <v>1</v>
      </c>
      <c r="C9" s="156" t="s">
        <v>14</v>
      </c>
      <c r="D9" s="157"/>
      <c r="E9" s="157"/>
      <c r="F9" s="158"/>
      <c r="G9" s="134" t="s">
        <v>11</v>
      </c>
      <c r="H9" s="143"/>
      <c r="I9" s="134" t="s">
        <v>3</v>
      </c>
      <c r="J9" s="135"/>
      <c r="K9" s="12"/>
    </row>
    <row r="10" spans="1:13" s="1" customFormat="1" ht="27.75" customHeight="1" thickBot="1">
      <c r="A10" s="127"/>
      <c r="B10" s="129"/>
      <c r="C10" s="159"/>
      <c r="D10" s="160"/>
      <c r="E10" s="160"/>
      <c r="F10" s="161"/>
      <c r="G10" s="136"/>
      <c r="H10" s="144"/>
      <c r="I10" s="136"/>
      <c r="J10" s="137"/>
      <c r="K10" s="13"/>
      <c r="M10" s="37"/>
    </row>
    <row r="11" spans="1:13" s="34" customFormat="1" ht="24" customHeight="1">
      <c r="A11" s="70">
        <f>A2</f>
        <v>45597</v>
      </c>
      <c r="B11" s="71" t="str">
        <f>TEXT(A11,"aaa")</f>
        <v>金</v>
      </c>
      <c r="C11" s="152"/>
      <c r="D11" s="130"/>
      <c r="E11" s="130"/>
      <c r="F11" s="153"/>
      <c r="G11" s="130"/>
      <c r="H11" s="130"/>
      <c r="I11" s="130"/>
      <c r="J11" s="131"/>
      <c r="K11" s="33"/>
      <c r="M11" s="34" t="s">
        <v>15</v>
      </c>
    </row>
    <row r="12" spans="1:13" s="34" customFormat="1" ht="24" customHeight="1">
      <c r="A12" s="68">
        <f>A11+1</f>
        <v>45598</v>
      </c>
      <c r="B12" s="72" t="str">
        <f>TEXT(A12,"aaa")</f>
        <v>土</v>
      </c>
      <c r="C12" s="97"/>
      <c r="D12" s="110"/>
      <c r="E12" s="110"/>
      <c r="F12" s="109"/>
      <c r="G12" s="95"/>
      <c r="H12" s="95"/>
      <c r="I12" s="132"/>
      <c r="J12" s="133"/>
      <c r="K12" s="33"/>
      <c r="M12" s="34" t="s">
        <v>16</v>
      </c>
    </row>
    <row r="13" spans="1:13" s="34" customFormat="1" ht="24" customHeight="1">
      <c r="A13" s="68">
        <f>A12+1</f>
        <v>45599</v>
      </c>
      <c r="B13" s="72" t="s">
        <v>32</v>
      </c>
      <c r="C13" s="109"/>
      <c r="D13" s="95"/>
      <c r="E13" s="95"/>
      <c r="F13" s="97"/>
      <c r="G13" s="95"/>
      <c r="H13" s="95"/>
      <c r="I13" s="95"/>
      <c r="J13" s="96"/>
      <c r="K13" s="33"/>
      <c r="M13" s="34" t="s">
        <v>23</v>
      </c>
    </row>
    <row r="14" spans="1:13" s="34" customFormat="1" ht="24" customHeight="1">
      <c r="A14" s="68">
        <f>A13+1</f>
        <v>45600</v>
      </c>
      <c r="B14" s="72" t="s">
        <v>32</v>
      </c>
      <c r="C14" s="109"/>
      <c r="D14" s="95"/>
      <c r="E14" s="95"/>
      <c r="F14" s="97"/>
      <c r="G14" s="95"/>
      <c r="H14" s="95"/>
      <c r="I14" s="95"/>
      <c r="J14" s="96"/>
      <c r="K14" s="33"/>
      <c r="M14" s="34" t="s">
        <v>17</v>
      </c>
    </row>
    <row r="15" spans="1:13" s="34" customFormat="1" ht="24" customHeight="1">
      <c r="A15" s="68">
        <f t="shared" ref="A15:A40" si="0">A14+1</f>
        <v>45601</v>
      </c>
      <c r="B15" s="72" t="str">
        <f t="shared" ref="B15:B40" si="1">TEXT(A15,"aaa")</f>
        <v>火</v>
      </c>
      <c r="C15" s="97"/>
      <c r="D15" s="110"/>
      <c r="E15" s="110"/>
      <c r="F15" s="110"/>
      <c r="G15" s="95"/>
      <c r="H15" s="95"/>
      <c r="I15" s="95"/>
      <c r="J15" s="96"/>
      <c r="K15" s="33"/>
      <c r="M15" s="34" t="s">
        <v>18</v>
      </c>
    </row>
    <row r="16" spans="1:13" s="34" customFormat="1" ht="24" customHeight="1">
      <c r="A16" s="68">
        <f t="shared" si="0"/>
        <v>45602</v>
      </c>
      <c r="B16" s="72" t="str">
        <f t="shared" si="1"/>
        <v>水</v>
      </c>
      <c r="C16" s="97"/>
      <c r="D16" s="110"/>
      <c r="E16" s="110"/>
      <c r="F16" s="110"/>
      <c r="G16" s="95"/>
      <c r="H16" s="95"/>
      <c r="I16" s="95"/>
      <c r="J16" s="96"/>
      <c r="K16" s="33"/>
      <c r="M16" s="34" t="s">
        <v>19</v>
      </c>
    </row>
    <row r="17" spans="1:13" s="34" customFormat="1" ht="24" customHeight="1">
      <c r="A17" s="68">
        <f t="shared" si="0"/>
        <v>45603</v>
      </c>
      <c r="B17" s="72" t="str">
        <f t="shared" si="1"/>
        <v>木</v>
      </c>
      <c r="C17" s="97"/>
      <c r="D17" s="110"/>
      <c r="E17" s="110"/>
      <c r="F17" s="110"/>
      <c r="G17" s="95"/>
      <c r="H17" s="95"/>
      <c r="I17" s="95"/>
      <c r="J17" s="96"/>
      <c r="K17" s="33"/>
      <c r="M17" s="34" t="s">
        <v>20</v>
      </c>
    </row>
    <row r="18" spans="1:13" s="34" customFormat="1" ht="24" customHeight="1">
      <c r="A18" s="68">
        <f t="shared" si="0"/>
        <v>45604</v>
      </c>
      <c r="B18" s="72" t="str">
        <f t="shared" si="1"/>
        <v>金</v>
      </c>
      <c r="C18" s="97"/>
      <c r="D18" s="110"/>
      <c r="E18" s="110"/>
      <c r="F18" s="110"/>
      <c r="G18" s="95"/>
      <c r="H18" s="95"/>
      <c r="I18" s="97"/>
      <c r="J18" s="98"/>
      <c r="K18" s="33"/>
    </row>
    <row r="19" spans="1:13" s="34" customFormat="1" ht="24" customHeight="1">
      <c r="A19" s="68">
        <f t="shared" si="0"/>
        <v>45605</v>
      </c>
      <c r="B19" s="72" t="str">
        <f t="shared" si="1"/>
        <v>土</v>
      </c>
      <c r="C19" s="109"/>
      <c r="D19" s="95"/>
      <c r="E19" s="95"/>
      <c r="F19" s="97"/>
      <c r="G19" s="95"/>
      <c r="H19" s="95"/>
      <c r="I19" s="95"/>
      <c r="J19" s="96"/>
      <c r="K19" s="33"/>
    </row>
    <row r="20" spans="1:13" s="34" customFormat="1" ht="24" customHeight="1">
      <c r="A20" s="68">
        <f t="shared" si="0"/>
        <v>45606</v>
      </c>
      <c r="B20" s="72" t="str">
        <f t="shared" si="1"/>
        <v>日</v>
      </c>
      <c r="C20" s="97"/>
      <c r="D20" s="110"/>
      <c r="E20" s="110"/>
      <c r="F20" s="110"/>
      <c r="G20" s="95"/>
      <c r="H20" s="95"/>
      <c r="I20" s="95"/>
      <c r="J20" s="96"/>
      <c r="K20" s="33"/>
    </row>
    <row r="21" spans="1:13" s="34" customFormat="1" ht="24" customHeight="1">
      <c r="A21" s="68">
        <f t="shared" si="0"/>
        <v>45607</v>
      </c>
      <c r="B21" s="72" t="str">
        <f t="shared" si="1"/>
        <v>月</v>
      </c>
      <c r="C21" s="109"/>
      <c r="D21" s="95"/>
      <c r="E21" s="95"/>
      <c r="F21" s="97"/>
      <c r="G21" s="95"/>
      <c r="H21" s="95"/>
      <c r="I21" s="95"/>
      <c r="J21" s="96"/>
      <c r="K21" s="33"/>
    </row>
    <row r="22" spans="1:13" s="34" customFormat="1" ht="24" customHeight="1">
      <c r="A22" s="68">
        <f t="shared" si="0"/>
        <v>45608</v>
      </c>
      <c r="B22" s="72" t="str">
        <f t="shared" si="1"/>
        <v>火</v>
      </c>
      <c r="C22" s="97"/>
      <c r="D22" s="110"/>
      <c r="E22" s="110"/>
      <c r="F22" s="110"/>
      <c r="G22" s="95"/>
      <c r="H22" s="95"/>
      <c r="I22" s="97"/>
      <c r="J22" s="98"/>
      <c r="K22" s="33"/>
    </row>
    <row r="23" spans="1:13" s="34" customFormat="1" ht="24" customHeight="1">
      <c r="A23" s="68">
        <f t="shared" si="0"/>
        <v>45609</v>
      </c>
      <c r="B23" s="72" t="str">
        <f t="shared" si="1"/>
        <v>水</v>
      </c>
      <c r="C23" s="97"/>
      <c r="D23" s="110"/>
      <c r="E23" s="110"/>
      <c r="F23" s="109"/>
      <c r="G23" s="97"/>
      <c r="H23" s="109"/>
      <c r="I23" s="95"/>
      <c r="J23" s="96"/>
      <c r="K23" s="33"/>
    </row>
    <row r="24" spans="1:13" s="34" customFormat="1" ht="24" customHeight="1">
      <c r="A24" s="68">
        <f t="shared" si="0"/>
        <v>45610</v>
      </c>
      <c r="B24" s="72" t="str">
        <f t="shared" si="1"/>
        <v>木</v>
      </c>
      <c r="C24" s="97"/>
      <c r="D24" s="110"/>
      <c r="E24" s="110"/>
      <c r="F24" s="110"/>
      <c r="G24" s="122"/>
      <c r="H24" s="109"/>
      <c r="I24" s="97"/>
      <c r="J24" s="98"/>
      <c r="K24" s="33"/>
    </row>
    <row r="25" spans="1:13" s="34" customFormat="1" ht="24" customHeight="1">
      <c r="A25" s="68">
        <f t="shared" si="0"/>
        <v>45611</v>
      </c>
      <c r="B25" s="72" t="str">
        <f t="shared" si="1"/>
        <v>金</v>
      </c>
      <c r="C25" s="97"/>
      <c r="D25" s="110"/>
      <c r="E25" s="110"/>
      <c r="F25" s="110"/>
      <c r="G25" s="122"/>
      <c r="H25" s="109"/>
      <c r="I25" s="123"/>
      <c r="J25" s="98"/>
      <c r="K25" s="33"/>
    </row>
    <row r="26" spans="1:13" s="34" customFormat="1" ht="24" customHeight="1">
      <c r="A26" s="68">
        <f t="shared" si="0"/>
        <v>45612</v>
      </c>
      <c r="B26" s="72" t="str">
        <f t="shared" si="1"/>
        <v>土</v>
      </c>
      <c r="C26" s="97"/>
      <c r="D26" s="110"/>
      <c r="E26" s="110"/>
      <c r="F26" s="110"/>
      <c r="G26" s="122"/>
      <c r="H26" s="109"/>
      <c r="I26" s="123"/>
      <c r="J26" s="98"/>
      <c r="K26" s="33"/>
    </row>
    <row r="27" spans="1:13" s="34" customFormat="1" ht="24" customHeight="1">
      <c r="A27" s="68">
        <f t="shared" si="0"/>
        <v>45613</v>
      </c>
      <c r="B27" s="72" t="str">
        <f t="shared" si="1"/>
        <v>日</v>
      </c>
      <c r="C27" s="97"/>
      <c r="D27" s="110"/>
      <c r="E27" s="110"/>
      <c r="F27" s="110"/>
      <c r="G27" s="95"/>
      <c r="H27" s="95"/>
      <c r="I27" s="97"/>
      <c r="J27" s="98"/>
      <c r="K27" s="33"/>
    </row>
    <row r="28" spans="1:13" s="34" customFormat="1" ht="24" customHeight="1">
      <c r="A28" s="68">
        <f t="shared" si="0"/>
        <v>45614</v>
      </c>
      <c r="B28" s="72" t="str">
        <f t="shared" si="1"/>
        <v>月</v>
      </c>
      <c r="C28" s="109"/>
      <c r="D28" s="95"/>
      <c r="E28" s="95"/>
      <c r="F28" s="97"/>
      <c r="G28" s="95"/>
      <c r="H28" s="95"/>
      <c r="I28" s="95"/>
      <c r="J28" s="96"/>
      <c r="K28" s="33"/>
    </row>
    <row r="29" spans="1:13" s="34" customFormat="1" ht="24" customHeight="1">
      <c r="A29" s="68">
        <f t="shared" si="0"/>
        <v>45615</v>
      </c>
      <c r="B29" s="72" t="str">
        <f t="shared" si="1"/>
        <v>火</v>
      </c>
      <c r="C29" s="97"/>
      <c r="D29" s="110"/>
      <c r="E29" s="110"/>
      <c r="F29" s="110"/>
      <c r="G29" s="95"/>
      <c r="H29" s="95"/>
      <c r="I29" s="95"/>
      <c r="J29" s="96"/>
      <c r="K29" s="33"/>
    </row>
    <row r="30" spans="1:13" s="34" customFormat="1" ht="24" customHeight="1">
      <c r="A30" s="68">
        <f t="shared" si="0"/>
        <v>45616</v>
      </c>
      <c r="B30" s="72" t="str">
        <f t="shared" si="1"/>
        <v>水</v>
      </c>
      <c r="C30" s="97"/>
      <c r="D30" s="110"/>
      <c r="E30" s="110"/>
      <c r="F30" s="109"/>
      <c r="G30" s="97"/>
      <c r="H30" s="109"/>
      <c r="I30" s="95"/>
      <c r="J30" s="96"/>
      <c r="K30" s="33"/>
    </row>
    <row r="31" spans="1:13" s="34" customFormat="1" ht="24" customHeight="1">
      <c r="A31" s="68">
        <f t="shared" si="0"/>
        <v>45617</v>
      </c>
      <c r="B31" s="72" t="str">
        <f t="shared" si="1"/>
        <v>木</v>
      </c>
      <c r="C31" s="97"/>
      <c r="D31" s="110"/>
      <c r="E31" s="110"/>
      <c r="F31" s="109"/>
      <c r="G31" s="97"/>
      <c r="H31" s="109"/>
      <c r="I31" s="95"/>
      <c r="J31" s="96"/>
      <c r="K31" s="33"/>
    </row>
    <row r="32" spans="1:13" s="34" customFormat="1" ht="24" customHeight="1">
      <c r="A32" s="68">
        <f t="shared" si="0"/>
        <v>45618</v>
      </c>
      <c r="B32" s="72" t="str">
        <f t="shared" si="1"/>
        <v>金</v>
      </c>
      <c r="C32" s="97"/>
      <c r="D32" s="110"/>
      <c r="E32" s="110"/>
      <c r="F32" s="110"/>
      <c r="G32" s="95"/>
      <c r="H32" s="95"/>
      <c r="I32" s="95"/>
      <c r="J32" s="96"/>
      <c r="K32" s="33"/>
    </row>
    <row r="33" spans="1:13" s="34" customFormat="1" ht="24" customHeight="1">
      <c r="A33" s="68">
        <f t="shared" si="0"/>
        <v>45619</v>
      </c>
      <c r="B33" s="72" t="s">
        <v>32</v>
      </c>
      <c r="C33" s="97"/>
      <c r="D33" s="110"/>
      <c r="E33" s="110"/>
      <c r="F33" s="110"/>
      <c r="G33" s="95"/>
      <c r="H33" s="95"/>
      <c r="I33" s="95"/>
      <c r="J33" s="96"/>
      <c r="K33" s="33"/>
    </row>
    <row r="34" spans="1:13" s="34" customFormat="1" ht="24" customHeight="1">
      <c r="A34" s="68">
        <f t="shared" si="0"/>
        <v>45620</v>
      </c>
      <c r="B34" s="72" t="str">
        <f t="shared" si="1"/>
        <v>日</v>
      </c>
      <c r="C34" s="97"/>
      <c r="D34" s="110"/>
      <c r="E34" s="110"/>
      <c r="F34" s="110"/>
      <c r="G34" s="95"/>
      <c r="H34" s="95"/>
      <c r="I34" s="95"/>
      <c r="J34" s="96"/>
      <c r="K34" s="33"/>
    </row>
    <row r="35" spans="1:13" s="34" customFormat="1" ht="24" customHeight="1">
      <c r="A35" s="68">
        <f t="shared" si="0"/>
        <v>45621</v>
      </c>
      <c r="B35" s="72" t="str">
        <f t="shared" si="1"/>
        <v>月</v>
      </c>
      <c r="C35" s="109"/>
      <c r="D35" s="95"/>
      <c r="E35" s="95"/>
      <c r="F35" s="97"/>
      <c r="G35" s="95"/>
      <c r="H35" s="95"/>
      <c r="I35" s="97"/>
      <c r="J35" s="98"/>
      <c r="K35" s="33"/>
    </row>
    <row r="36" spans="1:13" s="34" customFormat="1" ht="24" customHeight="1">
      <c r="A36" s="68">
        <f t="shared" si="0"/>
        <v>45622</v>
      </c>
      <c r="B36" s="72" t="str">
        <f t="shared" si="1"/>
        <v>火</v>
      </c>
      <c r="C36" s="97"/>
      <c r="D36" s="110"/>
      <c r="E36" s="110"/>
      <c r="F36" s="110"/>
      <c r="G36" s="95"/>
      <c r="H36" s="95"/>
      <c r="I36" s="95"/>
      <c r="J36" s="96"/>
      <c r="K36" s="33"/>
    </row>
    <row r="37" spans="1:13" s="34" customFormat="1" ht="24" customHeight="1">
      <c r="A37" s="68">
        <f t="shared" si="0"/>
        <v>45623</v>
      </c>
      <c r="B37" s="72" t="str">
        <f t="shared" si="1"/>
        <v>水</v>
      </c>
      <c r="C37" s="97"/>
      <c r="D37" s="110"/>
      <c r="E37" s="110"/>
      <c r="F37" s="109"/>
      <c r="G37" s="97"/>
      <c r="H37" s="109"/>
      <c r="I37" s="95"/>
      <c r="J37" s="96"/>
      <c r="K37" s="33"/>
    </row>
    <row r="38" spans="1:13" s="34" customFormat="1" ht="24" customHeight="1">
      <c r="A38" s="68">
        <f t="shared" si="0"/>
        <v>45624</v>
      </c>
      <c r="B38" s="72" t="str">
        <f t="shared" si="1"/>
        <v>木</v>
      </c>
      <c r="C38" s="97"/>
      <c r="D38" s="110"/>
      <c r="E38" s="110"/>
      <c r="F38" s="109"/>
      <c r="G38" s="97"/>
      <c r="H38" s="109"/>
      <c r="I38" s="95"/>
      <c r="J38" s="96"/>
      <c r="K38" s="33"/>
    </row>
    <row r="39" spans="1:13" s="34" customFormat="1" ht="24" customHeight="1">
      <c r="A39" s="68">
        <f t="shared" si="0"/>
        <v>45625</v>
      </c>
      <c r="B39" s="72" t="str">
        <f t="shared" si="1"/>
        <v>金</v>
      </c>
      <c r="C39" s="97"/>
      <c r="D39" s="110"/>
      <c r="E39" s="110"/>
      <c r="F39" s="109"/>
      <c r="G39" s="97"/>
      <c r="H39" s="109"/>
      <c r="I39" s="95"/>
      <c r="J39" s="96"/>
      <c r="K39" s="33"/>
    </row>
    <row r="40" spans="1:13" s="34" customFormat="1" ht="24" customHeight="1" thickBot="1">
      <c r="A40" s="69">
        <f t="shared" si="0"/>
        <v>45626</v>
      </c>
      <c r="B40" s="35" t="str">
        <f t="shared" si="1"/>
        <v>土</v>
      </c>
      <c r="C40" s="106"/>
      <c r="D40" s="104"/>
      <c r="E40" s="104"/>
      <c r="F40" s="107"/>
      <c r="G40" s="104"/>
      <c r="H40" s="104"/>
      <c r="I40" s="104"/>
      <c r="J40" s="105"/>
      <c r="K40" s="33"/>
    </row>
    <row r="41" spans="1:13" ht="15" customHeight="1">
      <c r="B41" s="4"/>
      <c r="C41" s="4"/>
      <c r="D41" s="4"/>
      <c r="E41" s="4"/>
      <c r="F41" s="4"/>
      <c r="G41" s="4"/>
      <c r="H41" s="4"/>
      <c r="I41" s="4"/>
      <c r="J41" s="4"/>
      <c r="K41" s="4"/>
    </row>
    <row r="42" spans="1:13" ht="1.5" customHeight="1" thickBot="1">
      <c r="A42" s="5"/>
      <c r="B42" s="4"/>
      <c r="C42" s="4"/>
      <c r="D42" s="4"/>
      <c r="E42" s="4"/>
      <c r="F42" s="4"/>
      <c r="G42" s="4"/>
      <c r="H42" s="4"/>
      <c r="I42" s="4"/>
      <c r="J42" s="4"/>
      <c r="K42" s="4"/>
    </row>
    <row r="43" spans="1:13" ht="14.25" hidden="1" thickBot="1">
      <c r="A43" s="5"/>
      <c r="B43" s="6"/>
      <c r="C43" s="6"/>
      <c r="D43" s="6"/>
      <c r="E43" s="6"/>
      <c r="F43" s="6"/>
      <c r="G43" s="6"/>
      <c r="H43" s="6"/>
      <c r="I43" s="6"/>
      <c r="J43" s="6"/>
      <c r="K43" s="6"/>
    </row>
    <row r="44" spans="1:13" s="2" customFormat="1" ht="24.75" customHeight="1" thickBot="1">
      <c r="A44" s="99" t="s">
        <v>4</v>
      </c>
      <c r="B44" s="99"/>
      <c r="C44" s="99"/>
      <c r="D44" s="100" t="s">
        <v>6</v>
      </c>
      <c r="E44" s="28" t="s">
        <v>9</v>
      </c>
      <c r="F44" s="55" t="s">
        <v>5</v>
      </c>
      <c r="G44" s="108"/>
      <c r="H44" s="99"/>
      <c r="I44" s="31"/>
      <c r="J44" s="67" t="s">
        <v>21</v>
      </c>
      <c r="K44" s="9"/>
      <c r="M44" s="34"/>
    </row>
    <row r="45" spans="1:13" s="2" customFormat="1" ht="24.75" customHeight="1">
      <c r="A45" s="99"/>
      <c r="B45" s="99"/>
      <c r="C45" s="99"/>
      <c r="D45" s="101"/>
      <c r="E45" s="29" t="s">
        <v>12</v>
      </c>
      <c r="F45" s="56" t="s">
        <v>5</v>
      </c>
      <c r="G45" s="108"/>
      <c r="H45" s="99"/>
      <c r="I45" s="31"/>
      <c r="J45" s="92"/>
      <c r="K45" s="9"/>
      <c r="M45" s="41"/>
    </row>
    <row r="46" spans="1:13" s="2" customFormat="1" ht="24.75" customHeight="1" thickBot="1">
      <c r="A46" s="99" t="s">
        <v>4</v>
      </c>
      <c r="B46" s="99"/>
      <c r="C46" s="99"/>
      <c r="D46" s="102" t="s">
        <v>10</v>
      </c>
      <c r="E46" s="103"/>
      <c r="F46" s="57" t="s">
        <v>5</v>
      </c>
      <c r="G46" s="32"/>
      <c r="H46" s="99"/>
      <c r="I46" s="99"/>
      <c r="J46" s="93"/>
      <c r="K46" s="9"/>
      <c r="M46" s="41"/>
    </row>
    <row r="47" spans="1:13" s="2" customFormat="1" ht="9.75" customHeight="1" thickBot="1">
      <c r="A47" s="31"/>
      <c r="B47" s="31"/>
      <c r="C47" s="31"/>
      <c r="D47" s="31"/>
      <c r="E47" s="31"/>
      <c r="F47" s="32"/>
      <c r="G47" s="32"/>
      <c r="H47" s="31"/>
      <c r="I47" s="31"/>
      <c r="J47" s="93"/>
      <c r="K47" s="9"/>
      <c r="M47" s="41"/>
    </row>
    <row r="48" spans="1:13" ht="24.75" customHeight="1" thickTop="1">
      <c r="A48" s="111" t="s">
        <v>24</v>
      </c>
      <c r="B48" s="112"/>
      <c r="C48" s="113"/>
      <c r="D48" s="117" t="s">
        <v>26</v>
      </c>
      <c r="E48" s="118"/>
      <c r="F48" s="119"/>
      <c r="G48" s="87">
        <v>45600</v>
      </c>
      <c r="H48" s="61"/>
      <c r="I48" s="61"/>
      <c r="J48" s="93"/>
      <c r="K48" s="10"/>
      <c r="M48" s="41"/>
    </row>
    <row r="49" spans="1:13" ht="24.75" customHeight="1" thickBot="1">
      <c r="A49" s="114"/>
      <c r="B49" s="115"/>
      <c r="C49" s="116"/>
      <c r="D49" s="120" t="s">
        <v>25</v>
      </c>
      <c r="E49" s="115"/>
      <c r="F49" s="121"/>
      <c r="G49" s="88">
        <v>45603</v>
      </c>
      <c r="H49" s="27"/>
      <c r="I49" s="27"/>
      <c r="J49" s="94"/>
      <c r="K49" s="10"/>
    </row>
    <row r="50" spans="1:13" ht="10.5" customHeight="1" thickTop="1">
      <c r="A50" s="27"/>
      <c r="B50" s="27"/>
      <c r="C50" s="27"/>
      <c r="D50" s="27"/>
      <c r="E50" s="27"/>
      <c r="F50" s="27"/>
      <c r="G50" s="27"/>
      <c r="H50" s="27"/>
      <c r="I50" s="27"/>
      <c r="J50" s="21"/>
      <c r="K50" s="10"/>
    </row>
    <row r="51" spans="1:13" s="7" customFormat="1" ht="29.25" customHeight="1">
      <c r="A51" s="124" t="s">
        <v>27</v>
      </c>
      <c r="B51" s="125"/>
      <c r="C51" s="125"/>
      <c r="D51" s="125"/>
      <c r="E51" s="125"/>
      <c r="F51" s="125"/>
      <c r="G51" s="125"/>
      <c r="H51" s="125"/>
      <c r="I51" s="125"/>
      <c r="J51" s="125"/>
      <c r="K51" s="30"/>
      <c r="M51" s="34"/>
    </row>
    <row r="52" spans="1:13" s="7" customFormat="1" ht="22.5" customHeight="1">
      <c r="A52" s="125"/>
      <c r="B52" s="125"/>
      <c r="C52" s="125"/>
      <c r="D52" s="125"/>
      <c r="E52" s="125"/>
      <c r="F52" s="125"/>
      <c r="G52" s="125"/>
      <c r="H52" s="125"/>
      <c r="I52" s="125"/>
      <c r="J52" s="125"/>
      <c r="K52" s="30"/>
      <c r="M52" s="54"/>
    </row>
    <row r="53" spans="1:13" s="7" customFormat="1" ht="22.5" customHeight="1">
      <c r="A53" s="125"/>
      <c r="B53" s="125"/>
      <c r="C53" s="125"/>
      <c r="D53" s="125"/>
      <c r="E53" s="125"/>
      <c r="F53" s="125"/>
      <c r="G53" s="125"/>
      <c r="H53" s="125"/>
      <c r="I53" s="125"/>
      <c r="J53" s="125"/>
      <c r="K53" s="30"/>
      <c r="M53" s="54"/>
    </row>
    <row r="54" spans="1:13" s="7" customFormat="1" ht="22.5" customHeight="1">
      <c r="A54" s="125"/>
      <c r="B54" s="125"/>
      <c r="C54" s="125"/>
      <c r="D54" s="125"/>
      <c r="E54" s="125"/>
      <c r="F54" s="125"/>
      <c r="G54" s="125"/>
      <c r="H54" s="125"/>
      <c r="I54" s="125"/>
      <c r="J54" s="125"/>
      <c r="K54" s="30"/>
      <c r="M54" s="54"/>
    </row>
    <row r="55" spans="1:13" s="7" customFormat="1" ht="22.5" customHeight="1">
      <c r="A55" s="125"/>
      <c r="B55" s="125"/>
      <c r="C55" s="125"/>
      <c r="D55" s="125"/>
      <c r="E55" s="125"/>
      <c r="F55" s="125"/>
      <c r="G55" s="125"/>
      <c r="H55" s="125"/>
      <c r="I55" s="125"/>
      <c r="J55" s="125"/>
      <c r="K55" s="30"/>
      <c r="M55" s="54"/>
    </row>
    <row r="56" spans="1:13" s="7" customFormat="1" ht="22.5" customHeight="1">
      <c r="A56" s="125"/>
      <c r="B56" s="125"/>
      <c r="C56" s="125"/>
      <c r="D56" s="125"/>
      <c r="E56" s="125"/>
      <c r="F56" s="125"/>
      <c r="G56" s="125"/>
      <c r="H56" s="125"/>
      <c r="I56" s="125"/>
      <c r="J56" s="125"/>
      <c r="K56" s="30"/>
      <c r="M56" s="54"/>
    </row>
    <row r="57" spans="1:13" s="7" customFormat="1" ht="22.5" customHeight="1">
      <c r="A57" s="125"/>
      <c r="B57" s="125"/>
      <c r="C57" s="125"/>
      <c r="D57" s="125"/>
      <c r="E57" s="125"/>
      <c r="F57" s="125"/>
      <c r="G57" s="125"/>
      <c r="H57" s="125"/>
      <c r="I57" s="125"/>
      <c r="J57" s="125"/>
      <c r="K57" s="30"/>
      <c r="M57" s="54"/>
    </row>
    <row r="58" spans="1:13" s="7" customFormat="1" ht="83.25" customHeight="1">
      <c r="A58" s="125"/>
      <c r="B58" s="125"/>
      <c r="C58" s="125"/>
      <c r="D58" s="125"/>
      <c r="E58" s="125"/>
      <c r="F58" s="125"/>
      <c r="G58" s="125"/>
      <c r="H58" s="125"/>
      <c r="I58" s="125"/>
      <c r="J58" s="125"/>
      <c r="K58" s="30"/>
      <c r="M58" s="54"/>
    </row>
    <row r="59" spans="1:13" ht="17.25">
      <c r="M59" s="54"/>
    </row>
  </sheetData>
  <mergeCells count="118">
    <mergeCell ref="H46:I46"/>
    <mergeCell ref="A51:J58"/>
    <mergeCell ref="C40:F40"/>
    <mergeCell ref="G40:H40"/>
    <mergeCell ref="I40:J40"/>
    <mergeCell ref="A44:C45"/>
    <mergeCell ref="D44:D45"/>
    <mergeCell ref="G44:G45"/>
    <mergeCell ref="H44:H45"/>
    <mergeCell ref="A46:C46"/>
    <mergeCell ref="D46:E46"/>
    <mergeCell ref="A48:C49"/>
    <mergeCell ref="D48:F48"/>
    <mergeCell ref="D49:F49"/>
    <mergeCell ref="J45:J49"/>
    <mergeCell ref="C38:F38"/>
    <mergeCell ref="G38:H38"/>
    <mergeCell ref="I38:J38"/>
    <mergeCell ref="C39:F39"/>
    <mergeCell ref="G39:H39"/>
    <mergeCell ref="I39:J39"/>
    <mergeCell ref="C36:F36"/>
    <mergeCell ref="G36:H36"/>
    <mergeCell ref="I36:J36"/>
    <mergeCell ref="C37:F37"/>
    <mergeCell ref="G37:H37"/>
    <mergeCell ref="I37:J37"/>
    <mergeCell ref="C34:F34"/>
    <mergeCell ref="G34:H34"/>
    <mergeCell ref="I34:J34"/>
    <mergeCell ref="C35:F35"/>
    <mergeCell ref="G35:H35"/>
    <mergeCell ref="I35:J35"/>
    <mergeCell ref="C32:F32"/>
    <mergeCell ref="G32:H32"/>
    <mergeCell ref="I32:J32"/>
    <mergeCell ref="C33:F33"/>
    <mergeCell ref="G33:H33"/>
    <mergeCell ref="I33:J33"/>
    <mergeCell ref="C30:F30"/>
    <mergeCell ref="G30:H30"/>
    <mergeCell ref="I30:J30"/>
    <mergeCell ref="C31:F31"/>
    <mergeCell ref="G31:H31"/>
    <mergeCell ref="I31:J31"/>
    <mergeCell ref="C28:F28"/>
    <mergeCell ref="G28:H28"/>
    <mergeCell ref="I28:J28"/>
    <mergeCell ref="C29:F29"/>
    <mergeCell ref="G29:H29"/>
    <mergeCell ref="I29:J29"/>
    <mergeCell ref="C26:F26"/>
    <mergeCell ref="G26:H26"/>
    <mergeCell ref="I26:J26"/>
    <mergeCell ref="C27:F27"/>
    <mergeCell ref="G27:H27"/>
    <mergeCell ref="I27:J27"/>
    <mergeCell ref="C24:F24"/>
    <mergeCell ref="G24:H24"/>
    <mergeCell ref="I24:J24"/>
    <mergeCell ref="C25:F25"/>
    <mergeCell ref="G25:H25"/>
    <mergeCell ref="I25:J25"/>
    <mergeCell ref="C22:F22"/>
    <mergeCell ref="G22:H22"/>
    <mergeCell ref="I22:J22"/>
    <mergeCell ref="C23:F23"/>
    <mergeCell ref="G23:H23"/>
    <mergeCell ref="I23:J23"/>
    <mergeCell ref="C20:F20"/>
    <mergeCell ref="G20:H20"/>
    <mergeCell ref="I20:J20"/>
    <mergeCell ref="C21:F21"/>
    <mergeCell ref="G21:H21"/>
    <mergeCell ref="I21:J21"/>
    <mergeCell ref="C18:F18"/>
    <mergeCell ref="G18:H18"/>
    <mergeCell ref="I18:J18"/>
    <mergeCell ref="C19:F19"/>
    <mergeCell ref="G19:H19"/>
    <mergeCell ref="I19:J19"/>
    <mergeCell ref="C16:F16"/>
    <mergeCell ref="G16:H16"/>
    <mergeCell ref="I16:J16"/>
    <mergeCell ref="C17:F17"/>
    <mergeCell ref="G17:H17"/>
    <mergeCell ref="I17:J17"/>
    <mergeCell ref="C14:F14"/>
    <mergeCell ref="G14:H14"/>
    <mergeCell ref="I14:J14"/>
    <mergeCell ref="C15:F15"/>
    <mergeCell ref="G15:H15"/>
    <mergeCell ref="I15:J15"/>
    <mergeCell ref="C12:F12"/>
    <mergeCell ref="G12:H12"/>
    <mergeCell ref="I12:J12"/>
    <mergeCell ref="C13:F13"/>
    <mergeCell ref="G13:H13"/>
    <mergeCell ref="I13:J13"/>
    <mergeCell ref="C11:F11"/>
    <mergeCell ref="G11:H11"/>
    <mergeCell ref="I11:J11"/>
    <mergeCell ref="A5:C5"/>
    <mergeCell ref="D5:E5"/>
    <mergeCell ref="A6:E6"/>
    <mergeCell ref="G5:J5"/>
    <mergeCell ref="G6:J6"/>
    <mergeCell ref="A1:E1"/>
    <mergeCell ref="I1:J1"/>
    <mergeCell ref="A2:J2"/>
    <mergeCell ref="A4:C4"/>
    <mergeCell ref="D4:E4"/>
    <mergeCell ref="G4:I4"/>
    <mergeCell ref="A9:A10"/>
    <mergeCell ref="B9:B10"/>
    <mergeCell ref="C9:F10"/>
    <mergeCell ref="G9:H10"/>
    <mergeCell ref="I9:J10"/>
  </mergeCells>
  <phoneticPr fontId="2"/>
  <conditionalFormatting sqref="D4:E4">
    <cfRule type="expression" dxfId="101" priority="13">
      <formula>$D$4&lt;&gt;""</formula>
    </cfRule>
  </conditionalFormatting>
  <conditionalFormatting sqref="G4:I4">
    <cfRule type="expression" dxfId="100" priority="12">
      <formula>$G$4&lt;&gt;""</formula>
    </cfRule>
  </conditionalFormatting>
  <conditionalFormatting sqref="D5:E5">
    <cfRule type="expression" dxfId="99" priority="11">
      <formula>$D$5&lt;&gt;""</formula>
    </cfRule>
  </conditionalFormatting>
  <conditionalFormatting sqref="A11:J40">
    <cfRule type="expression" dxfId="96" priority="17">
      <formula>$B11="祝"</formula>
    </cfRule>
    <cfRule type="expression" dxfId="95" priority="18">
      <formula>$B11="土"</formula>
    </cfRule>
    <cfRule type="expression" dxfId="94" priority="19">
      <formula>$B11="日"</formula>
    </cfRule>
  </conditionalFormatting>
  <conditionalFormatting sqref="G5">
    <cfRule type="expression" dxfId="14" priority="2">
      <formula>$G$5&lt;&gt;""</formula>
    </cfRule>
  </conditionalFormatting>
  <conditionalFormatting sqref="G6">
    <cfRule type="expression" dxfId="4" priority="1">
      <formula>$G$6&lt;&gt;""</formula>
    </cfRule>
  </conditionalFormatting>
  <printOptions horizontalCentered="1" verticalCentered="1"/>
  <pageMargins left="0.39370078740157483" right="0.39370078740157483" top="0.39370078740157483" bottom="0.39370078740157483" header="0.31496062992125984" footer="0.31496062992125984"/>
  <pageSetup paperSize="9" scale="61" orientation="portrait" r:id="rId1"/>
  <headerFooter alignWithMargins="0"/>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M59"/>
  <sheetViews>
    <sheetView view="pageBreakPreview" zoomScaleNormal="100" zoomScaleSheetLayoutView="100" workbookViewId="0">
      <selection activeCell="J7" sqref="J7"/>
    </sheetView>
  </sheetViews>
  <sheetFormatPr defaultRowHeight="13.5"/>
  <cols>
    <col min="1" max="1" width="5.75" style="1" customWidth="1"/>
    <col min="2" max="2" width="6.375" customWidth="1"/>
    <col min="3" max="3" width="5.875" customWidth="1"/>
    <col min="4" max="4" width="15.625" customWidth="1"/>
    <col min="5" max="5" width="17.75" customWidth="1"/>
    <col min="6" max="6" width="15.625" customWidth="1"/>
    <col min="7" max="8" width="22.625" customWidth="1"/>
    <col min="9" max="9" width="18.5" customWidth="1"/>
    <col min="10" max="10" width="15.125" customWidth="1"/>
    <col min="11" max="11" width="3.375" customWidth="1"/>
    <col min="13" max="13" width="8.875" style="34"/>
  </cols>
  <sheetData>
    <row r="1" spans="1:13" ht="18" customHeight="1">
      <c r="A1" s="163" t="s">
        <v>22</v>
      </c>
      <c r="B1" s="164"/>
      <c r="C1" s="164"/>
      <c r="D1" s="164"/>
      <c r="E1" s="164"/>
      <c r="I1" s="165" t="s">
        <v>13</v>
      </c>
      <c r="J1" s="165"/>
    </row>
    <row r="2" spans="1:13" ht="20.100000000000001" customHeight="1">
      <c r="A2" s="162">
        <f>EDATE('4月'!$A$2,8)</f>
        <v>45627</v>
      </c>
      <c r="B2" s="162"/>
      <c r="C2" s="162"/>
      <c r="D2" s="162"/>
      <c r="E2" s="162"/>
      <c r="F2" s="162"/>
      <c r="G2" s="162"/>
      <c r="H2" s="162"/>
      <c r="I2" s="162"/>
      <c r="J2" s="162"/>
      <c r="K2" s="8"/>
    </row>
    <row r="3" spans="1:13" ht="14.25" thickBot="1"/>
    <row r="4" spans="1:13" ht="36" customHeight="1">
      <c r="A4" s="138" t="s">
        <v>7</v>
      </c>
      <c r="B4" s="139"/>
      <c r="C4" s="140"/>
      <c r="D4" s="141">
        <f>'4月'!D4:E4</f>
        <v>0</v>
      </c>
      <c r="E4" s="172"/>
      <c r="F4" s="73" t="s">
        <v>2</v>
      </c>
      <c r="G4" s="173">
        <f>'4月'!G4:I4</f>
        <v>0</v>
      </c>
      <c r="H4" s="174"/>
      <c r="I4" s="174"/>
      <c r="J4" s="26" t="s">
        <v>15</v>
      </c>
      <c r="K4" s="3"/>
      <c r="M4"/>
    </row>
    <row r="5" spans="1:13" ht="49.5" customHeight="1">
      <c r="A5" s="145" t="s">
        <v>29</v>
      </c>
      <c r="B5" s="146"/>
      <c r="C5" s="147"/>
      <c r="D5" s="166">
        <f>'4月'!D5:E5</f>
        <v>0</v>
      </c>
      <c r="E5" s="167"/>
      <c r="F5" s="19" t="s">
        <v>8</v>
      </c>
      <c r="G5" s="168">
        <f>'4月'!G5</f>
        <v>0</v>
      </c>
      <c r="H5" s="169"/>
      <c r="I5" s="169"/>
      <c r="J5" s="169"/>
      <c r="K5" s="11"/>
      <c r="M5"/>
    </row>
    <row r="6" spans="1:13" ht="50.25" customHeight="1" thickBot="1">
      <c r="A6" s="150" t="s">
        <v>31</v>
      </c>
      <c r="B6" s="151"/>
      <c r="C6" s="151"/>
      <c r="D6" s="151"/>
      <c r="E6" s="103"/>
      <c r="F6" s="20" t="s">
        <v>8</v>
      </c>
      <c r="G6" s="170">
        <f>'4月'!G6</f>
        <v>0</v>
      </c>
      <c r="H6" s="171"/>
      <c r="I6" s="171"/>
      <c r="J6" s="235"/>
      <c r="K6" s="11"/>
      <c r="M6"/>
    </row>
    <row r="7" spans="1:13" s="2" customFormat="1" ht="15" customHeight="1">
      <c r="A7" s="24"/>
      <c r="B7" s="24"/>
      <c r="C7" s="24"/>
      <c r="D7" s="24"/>
      <c r="E7" s="24"/>
      <c r="F7" s="25"/>
      <c r="G7" s="25"/>
      <c r="H7" s="25"/>
      <c r="I7" s="25"/>
      <c r="J7" s="81"/>
      <c r="K7" s="9"/>
      <c r="M7" s="41"/>
    </row>
    <row r="8" spans="1:13" s="2" customFormat="1" ht="15" customHeight="1" thickBot="1">
      <c r="A8" s="24"/>
      <c r="B8" s="24"/>
      <c r="C8" s="24"/>
      <c r="D8" s="24"/>
      <c r="E8" s="24"/>
      <c r="F8" s="25"/>
      <c r="G8" s="25"/>
      <c r="H8" s="25"/>
      <c r="I8" s="25"/>
      <c r="J8" s="25"/>
      <c r="K8" s="9"/>
      <c r="M8" s="41"/>
    </row>
    <row r="9" spans="1:13" ht="19.5" customHeight="1">
      <c r="A9" s="126" t="s">
        <v>0</v>
      </c>
      <c r="B9" s="128" t="s">
        <v>1</v>
      </c>
      <c r="C9" s="156" t="s">
        <v>14</v>
      </c>
      <c r="D9" s="157"/>
      <c r="E9" s="157"/>
      <c r="F9" s="158"/>
      <c r="G9" s="134" t="s">
        <v>11</v>
      </c>
      <c r="H9" s="143"/>
      <c r="I9" s="134" t="s">
        <v>3</v>
      </c>
      <c r="J9" s="135"/>
      <c r="K9" s="12"/>
    </row>
    <row r="10" spans="1:13" s="1" customFormat="1" ht="27.75" customHeight="1" thickBot="1">
      <c r="A10" s="127"/>
      <c r="B10" s="129"/>
      <c r="C10" s="159"/>
      <c r="D10" s="160"/>
      <c r="E10" s="160"/>
      <c r="F10" s="161"/>
      <c r="G10" s="136"/>
      <c r="H10" s="144"/>
      <c r="I10" s="136"/>
      <c r="J10" s="137"/>
      <c r="K10" s="13"/>
      <c r="M10" s="37"/>
    </row>
    <row r="11" spans="1:13" ht="24" customHeight="1">
      <c r="A11" s="70">
        <f>A2</f>
        <v>45627</v>
      </c>
      <c r="B11" s="71" t="str">
        <f>TEXT(A11,"aaa")</f>
        <v>日</v>
      </c>
      <c r="C11" s="152"/>
      <c r="D11" s="130"/>
      <c r="E11" s="130"/>
      <c r="F11" s="153"/>
      <c r="G11" s="130"/>
      <c r="H11" s="130"/>
      <c r="I11" s="130"/>
      <c r="J11" s="131"/>
      <c r="K11" s="14"/>
      <c r="M11" t="s">
        <v>15</v>
      </c>
    </row>
    <row r="12" spans="1:13" s="34" customFormat="1" ht="24" customHeight="1">
      <c r="A12" s="68">
        <f>A11+1</f>
        <v>45628</v>
      </c>
      <c r="B12" s="72" t="str">
        <f>TEXT(A12,"aaa")</f>
        <v>月</v>
      </c>
      <c r="C12" s="97"/>
      <c r="D12" s="110"/>
      <c r="E12" s="110"/>
      <c r="F12" s="109"/>
      <c r="G12" s="95"/>
      <c r="H12" s="95"/>
      <c r="I12" s="132"/>
      <c r="J12" s="133"/>
      <c r="K12" s="33"/>
      <c r="M12" s="34" t="s">
        <v>16</v>
      </c>
    </row>
    <row r="13" spans="1:13" s="34" customFormat="1" ht="24" customHeight="1">
      <c r="A13" s="68">
        <f>A12+1</f>
        <v>45629</v>
      </c>
      <c r="B13" s="72" t="str">
        <f t="shared" ref="B13:B41" si="0">TEXT(A13,"aaa")</f>
        <v>火</v>
      </c>
      <c r="C13" s="109"/>
      <c r="D13" s="95"/>
      <c r="E13" s="95"/>
      <c r="F13" s="97"/>
      <c r="G13" s="95"/>
      <c r="H13" s="95"/>
      <c r="I13" s="95"/>
      <c r="J13" s="96"/>
      <c r="K13" s="33"/>
      <c r="M13" s="34" t="s">
        <v>23</v>
      </c>
    </row>
    <row r="14" spans="1:13" s="34" customFormat="1" ht="24" customHeight="1">
      <c r="A14" s="68">
        <f t="shared" ref="A14:A41" si="1">A13+1</f>
        <v>45630</v>
      </c>
      <c r="B14" s="72" t="str">
        <f t="shared" si="0"/>
        <v>水</v>
      </c>
      <c r="C14" s="97"/>
      <c r="D14" s="110"/>
      <c r="E14" s="110"/>
      <c r="F14" s="110"/>
      <c r="G14" s="95"/>
      <c r="H14" s="95"/>
      <c r="I14" s="95"/>
      <c r="J14" s="96"/>
      <c r="K14" s="33"/>
      <c r="M14" s="34" t="s">
        <v>17</v>
      </c>
    </row>
    <row r="15" spans="1:13" s="34" customFormat="1" ht="24" customHeight="1">
      <c r="A15" s="68">
        <f t="shared" si="1"/>
        <v>45631</v>
      </c>
      <c r="B15" s="72" t="str">
        <f t="shared" si="0"/>
        <v>木</v>
      </c>
      <c r="C15" s="97"/>
      <c r="D15" s="110"/>
      <c r="E15" s="110"/>
      <c r="F15" s="110"/>
      <c r="G15" s="95"/>
      <c r="H15" s="95"/>
      <c r="I15" s="95"/>
      <c r="J15" s="96"/>
      <c r="K15" s="33"/>
      <c r="M15" s="34" t="s">
        <v>18</v>
      </c>
    </row>
    <row r="16" spans="1:13" s="34" customFormat="1" ht="24" customHeight="1">
      <c r="A16" s="68">
        <f t="shared" si="1"/>
        <v>45632</v>
      </c>
      <c r="B16" s="72" t="str">
        <f t="shared" si="0"/>
        <v>金</v>
      </c>
      <c r="C16" s="97"/>
      <c r="D16" s="110"/>
      <c r="E16" s="110"/>
      <c r="F16" s="110"/>
      <c r="G16" s="95"/>
      <c r="H16" s="95"/>
      <c r="I16" s="95"/>
      <c r="J16" s="96"/>
      <c r="K16" s="33"/>
      <c r="M16" s="34" t="s">
        <v>19</v>
      </c>
    </row>
    <row r="17" spans="1:13" s="34" customFormat="1" ht="24" customHeight="1">
      <c r="A17" s="68">
        <f t="shared" si="1"/>
        <v>45633</v>
      </c>
      <c r="B17" s="72" t="str">
        <f t="shared" si="0"/>
        <v>土</v>
      </c>
      <c r="C17" s="97"/>
      <c r="D17" s="110"/>
      <c r="E17" s="110"/>
      <c r="F17" s="110"/>
      <c r="G17" s="95"/>
      <c r="H17" s="95"/>
      <c r="I17" s="95"/>
      <c r="J17" s="96"/>
      <c r="K17" s="33"/>
      <c r="M17" s="34" t="s">
        <v>20</v>
      </c>
    </row>
    <row r="18" spans="1:13" s="34" customFormat="1" ht="24" customHeight="1">
      <c r="A18" s="68">
        <f t="shared" si="1"/>
        <v>45634</v>
      </c>
      <c r="B18" s="72" t="str">
        <f t="shared" si="0"/>
        <v>日</v>
      </c>
      <c r="C18" s="97"/>
      <c r="D18" s="110"/>
      <c r="E18" s="110"/>
      <c r="F18" s="110"/>
      <c r="G18" s="95"/>
      <c r="H18" s="95"/>
      <c r="I18" s="97"/>
      <c r="J18" s="98"/>
      <c r="K18" s="33"/>
    </row>
    <row r="19" spans="1:13" s="34" customFormat="1" ht="24" customHeight="1">
      <c r="A19" s="68">
        <f t="shared" si="1"/>
        <v>45635</v>
      </c>
      <c r="B19" s="72" t="str">
        <f t="shared" si="0"/>
        <v>月</v>
      </c>
      <c r="C19" s="109"/>
      <c r="D19" s="95"/>
      <c r="E19" s="95"/>
      <c r="F19" s="97"/>
      <c r="G19" s="95"/>
      <c r="H19" s="95"/>
      <c r="I19" s="95"/>
      <c r="J19" s="96"/>
      <c r="K19" s="33"/>
    </row>
    <row r="20" spans="1:13" s="34" customFormat="1" ht="24" customHeight="1">
      <c r="A20" s="68">
        <f t="shared" si="1"/>
        <v>45636</v>
      </c>
      <c r="B20" s="72" t="str">
        <f t="shared" si="0"/>
        <v>火</v>
      </c>
      <c r="C20" s="97"/>
      <c r="D20" s="110"/>
      <c r="E20" s="110"/>
      <c r="F20" s="110"/>
      <c r="G20" s="95"/>
      <c r="H20" s="95"/>
      <c r="I20" s="95"/>
      <c r="J20" s="96"/>
      <c r="K20" s="33"/>
    </row>
    <row r="21" spans="1:13" s="34" customFormat="1" ht="24" customHeight="1">
      <c r="A21" s="68">
        <f t="shared" si="1"/>
        <v>45637</v>
      </c>
      <c r="B21" s="72" t="str">
        <f t="shared" si="0"/>
        <v>水</v>
      </c>
      <c r="C21" s="109"/>
      <c r="D21" s="95"/>
      <c r="E21" s="95"/>
      <c r="F21" s="97"/>
      <c r="G21" s="95"/>
      <c r="H21" s="95"/>
      <c r="I21" s="95"/>
      <c r="J21" s="96"/>
      <c r="K21" s="33"/>
    </row>
    <row r="22" spans="1:13" s="34" customFormat="1" ht="24" customHeight="1">
      <c r="A22" s="68">
        <f t="shared" si="1"/>
        <v>45638</v>
      </c>
      <c r="B22" s="72" t="str">
        <f t="shared" si="0"/>
        <v>木</v>
      </c>
      <c r="C22" s="97"/>
      <c r="D22" s="110"/>
      <c r="E22" s="110"/>
      <c r="F22" s="110"/>
      <c r="G22" s="95"/>
      <c r="H22" s="95"/>
      <c r="I22" s="97"/>
      <c r="J22" s="98"/>
      <c r="K22" s="33"/>
    </row>
    <row r="23" spans="1:13" s="34" customFormat="1" ht="24" customHeight="1">
      <c r="A23" s="68">
        <f t="shared" si="1"/>
        <v>45639</v>
      </c>
      <c r="B23" s="72" t="str">
        <f t="shared" si="0"/>
        <v>金</v>
      </c>
      <c r="C23" s="97"/>
      <c r="D23" s="110"/>
      <c r="E23" s="110"/>
      <c r="F23" s="109"/>
      <c r="G23" s="97"/>
      <c r="H23" s="109"/>
      <c r="I23" s="95"/>
      <c r="J23" s="96"/>
      <c r="K23" s="33"/>
    </row>
    <row r="24" spans="1:13" s="34" customFormat="1" ht="24" customHeight="1">
      <c r="A24" s="68">
        <f t="shared" si="1"/>
        <v>45640</v>
      </c>
      <c r="B24" s="72" t="str">
        <f t="shared" si="0"/>
        <v>土</v>
      </c>
      <c r="C24" s="97"/>
      <c r="D24" s="110"/>
      <c r="E24" s="110"/>
      <c r="F24" s="110"/>
      <c r="G24" s="122"/>
      <c r="H24" s="109"/>
      <c r="I24" s="97"/>
      <c r="J24" s="98"/>
      <c r="K24" s="33"/>
    </row>
    <row r="25" spans="1:13" s="34" customFormat="1" ht="24" customHeight="1">
      <c r="A25" s="68">
        <f t="shared" si="1"/>
        <v>45641</v>
      </c>
      <c r="B25" s="72" t="str">
        <f t="shared" si="0"/>
        <v>日</v>
      </c>
      <c r="C25" s="97"/>
      <c r="D25" s="110"/>
      <c r="E25" s="110"/>
      <c r="F25" s="110"/>
      <c r="G25" s="122"/>
      <c r="H25" s="109"/>
      <c r="I25" s="123"/>
      <c r="J25" s="98"/>
      <c r="K25" s="33"/>
    </row>
    <row r="26" spans="1:13" s="34" customFormat="1" ht="24" customHeight="1">
      <c r="A26" s="68">
        <f t="shared" si="1"/>
        <v>45642</v>
      </c>
      <c r="B26" s="72" t="str">
        <f t="shared" si="0"/>
        <v>月</v>
      </c>
      <c r="C26" s="97"/>
      <c r="D26" s="110"/>
      <c r="E26" s="110"/>
      <c r="F26" s="110"/>
      <c r="G26" s="122"/>
      <c r="H26" s="109"/>
      <c r="I26" s="123"/>
      <c r="J26" s="98"/>
      <c r="K26" s="33"/>
    </row>
    <row r="27" spans="1:13" s="34" customFormat="1" ht="24" customHeight="1">
      <c r="A27" s="68">
        <f t="shared" si="1"/>
        <v>45643</v>
      </c>
      <c r="B27" s="72" t="str">
        <f t="shared" si="0"/>
        <v>火</v>
      </c>
      <c r="C27" s="97"/>
      <c r="D27" s="110"/>
      <c r="E27" s="110"/>
      <c r="F27" s="110"/>
      <c r="G27" s="95"/>
      <c r="H27" s="95"/>
      <c r="I27" s="97"/>
      <c r="J27" s="98"/>
      <c r="K27" s="33"/>
    </row>
    <row r="28" spans="1:13" s="34" customFormat="1" ht="24" customHeight="1">
      <c r="A28" s="68">
        <f t="shared" si="1"/>
        <v>45644</v>
      </c>
      <c r="B28" s="72" t="str">
        <f t="shared" si="0"/>
        <v>水</v>
      </c>
      <c r="C28" s="109"/>
      <c r="D28" s="95"/>
      <c r="E28" s="95"/>
      <c r="F28" s="97"/>
      <c r="G28" s="95"/>
      <c r="H28" s="95"/>
      <c r="I28" s="95"/>
      <c r="J28" s="96"/>
      <c r="K28" s="33"/>
    </row>
    <row r="29" spans="1:13" s="34" customFormat="1" ht="24" customHeight="1">
      <c r="A29" s="68">
        <f t="shared" si="1"/>
        <v>45645</v>
      </c>
      <c r="B29" s="72" t="str">
        <f t="shared" si="0"/>
        <v>木</v>
      </c>
      <c r="C29" s="97"/>
      <c r="D29" s="110"/>
      <c r="E29" s="110"/>
      <c r="F29" s="110"/>
      <c r="G29" s="95"/>
      <c r="H29" s="95"/>
      <c r="I29" s="95"/>
      <c r="J29" s="96"/>
      <c r="K29" s="33"/>
    </row>
    <row r="30" spans="1:13" s="34" customFormat="1" ht="24" customHeight="1">
      <c r="A30" s="68">
        <f t="shared" si="1"/>
        <v>45646</v>
      </c>
      <c r="B30" s="72" t="str">
        <f t="shared" si="0"/>
        <v>金</v>
      </c>
      <c r="C30" s="97"/>
      <c r="D30" s="110"/>
      <c r="E30" s="110"/>
      <c r="F30" s="109"/>
      <c r="G30" s="97"/>
      <c r="H30" s="109"/>
      <c r="I30" s="95"/>
      <c r="J30" s="96"/>
      <c r="K30" s="33"/>
    </row>
    <row r="31" spans="1:13" s="34" customFormat="1" ht="24" customHeight="1">
      <c r="A31" s="68">
        <f t="shared" si="1"/>
        <v>45647</v>
      </c>
      <c r="B31" s="72" t="str">
        <f t="shared" si="0"/>
        <v>土</v>
      </c>
      <c r="C31" s="97"/>
      <c r="D31" s="110"/>
      <c r="E31" s="110"/>
      <c r="F31" s="109"/>
      <c r="G31" s="97"/>
      <c r="H31" s="109"/>
      <c r="I31" s="95"/>
      <c r="J31" s="96"/>
      <c r="K31" s="33"/>
    </row>
    <row r="32" spans="1:13" s="34" customFormat="1" ht="24" customHeight="1">
      <c r="A32" s="68">
        <f t="shared" si="1"/>
        <v>45648</v>
      </c>
      <c r="B32" s="72" t="str">
        <f t="shared" si="0"/>
        <v>日</v>
      </c>
      <c r="C32" s="97"/>
      <c r="D32" s="110"/>
      <c r="E32" s="110"/>
      <c r="F32" s="110"/>
      <c r="G32" s="95"/>
      <c r="H32" s="95"/>
      <c r="I32" s="95"/>
      <c r="J32" s="96"/>
      <c r="K32" s="33"/>
    </row>
    <row r="33" spans="1:13" s="34" customFormat="1" ht="24" customHeight="1">
      <c r="A33" s="68">
        <f t="shared" si="1"/>
        <v>45649</v>
      </c>
      <c r="B33" s="72" t="str">
        <f t="shared" si="0"/>
        <v>月</v>
      </c>
      <c r="C33" s="97"/>
      <c r="D33" s="110"/>
      <c r="E33" s="110"/>
      <c r="F33" s="110"/>
      <c r="G33" s="95"/>
      <c r="H33" s="95"/>
      <c r="I33" s="95"/>
      <c r="J33" s="96"/>
      <c r="K33" s="33"/>
    </row>
    <row r="34" spans="1:13" s="34" customFormat="1" ht="24" customHeight="1">
      <c r="A34" s="68">
        <f t="shared" si="1"/>
        <v>45650</v>
      </c>
      <c r="B34" s="72" t="str">
        <f t="shared" si="0"/>
        <v>火</v>
      </c>
      <c r="C34" s="97"/>
      <c r="D34" s="110"/>
      <c r="E34" s="110"/>
      <c r="F34" s="110"/>
      <c r="G34" s="95"/>
      <c r="H34" s="95"/>
      <c r="I34" s="95"/>
      <c r="J34" s="96"/>
      <c r="K34" s="33"/>
    </row>
    <row r="35" spans="1:13" s="34" customFormat="1" ht="24" customHeight="1">
      <c r="A35" s="68">
        <f t="shared" si="1"/>
        <v>45651</v>
      </c>
      <c r="B35" s="72" t="str">
        <f t="shared" si="0"/>
        <v>水</v>
      </c>
      <c r="C35" s="109"/>
      <c r="D35" s="95"/>
      <c r="E35" s="95"/>
      <c r="F35" s="97"/>
      <c r="G35" s="95"/>
      <c r="H35" s="95"/>
      <c r="I35" s="97"/>
      <c r="J35" s="98"/>
      <c r="K35" s="33"/>
    </row>
    <row r="36" spans="1:13" s="34" customFormat="1" ht="24" customHeight="1">
      <c r="A36" s="85">
        <f t="shared" si="1"/>
        <v>45652</v>
      </c>
      <c r="B36" s="86" t="str">
        <f t="shared" si="0"/>
        <v>木</v>
      </c>
      <c r="C36" s="181"/>
      <c r="D36" s="182"/>
      <c r="E36" s="182"/>
      <c r="F36" s="182"/>
      <c r="G36" s="184"/>
      <c r="H36" s="184"/>
      <c r="I36" s="185" t="s">
        <v>30</v>
      </c>
      <c r="J36" s="186"/>
      <c r="K36" s="33"/>
    </row>
    <row r="37" spans="1:13" s="34" customFormat="1" ht="24" customHeight="1">
      <c r="A37" s="85">
        <f t="shared" si="1"/>
        <v>45653</v>
      </c>
      <c r="B37" s="86" t="str">
        <f t="shared" si="0"/>
        <v>金</v>
      </c>
      <c r="C37" s="187"/>
      <c r="D37" s="188"/>
      <c r="E37" s="188"/>
      <c r="F37" s="189"/>
      <c r="G37" s="187"/>
      <c r="H37" s="189"/>
      <c r="I37" s="185" t="s">
        <v>30</v>
      </c>
      <c r="J37" s="186"/>
      <c r="K37" s="33"/>
    </row>
    <row r="38" spans="1:13" s="34" customFormat="1" ht="24" customHeight="1">
      <c r="A38" s="85">
        <f t="shared" si="1"/>
        <v>45654</v>
      </c>
      <c r="B38" s="86" t="str">
        <f t="shared" si="0"/>
        <v>土</v>
      </c>
      <c r="C38" s="187"/>
      <c r="D38" s="188"/>
      <c r="E38" s="188"/>
      <c r="F38" s="189"/>
      <c r="G38" s="187"/>
      <c r="H38" s="189"/>
      <c r="I38" s="185"/>
      <c r="J38" s="186"/>
      <c r="K38" s="33"/>
    </row>
    <row r="39" spans="1:13" s="34" customFormat="1" ht="24" customHeight="1">
      <c r="A39" s="85">
        <f t="shared" si="1"/>
        <v>45655</v>
      </c>
      <c r="B39" s="86" t="str">
        <f t="shared" si="0"/>
        <v>日</v>
      </c>
      <c r="C39" s="187"/>
      <c r="D39" s="188"/>
      <c r="E39" s="188"/>
      <c r="F39" s="189"/>
      <c r="G39" s="187"/>
      <c r="H39" s="189"/>
      <c r="I39" s="185"/>
      <c r="J39" s="186"/>
      <c r="K39" s="33"/>
    </row>
    <row r="40" spans="1:13" s="34" customFormat="1" ht="24" customHeight="1">
      <c r="A40" s="85">
        <f t="shared" si="1"/>
        <v>45656</v>
      </c>
      <c r="B40" s="86" t="str">
        <f t="shared" si="0"/>
        <v>月</v>
      </c>
      <c r="C40" s="189"/>
      <c r="D40" s="197"/>
      <c r="E40" s="197"/>
      <c r="F40" s="187"/>
      <c r="G40" s="197"/>
      <c r="H40" s="197"/>
      <c r="I40" s="185" t="s">
        <v>30</v>
      </c>
      <c r="J40" s="186"/>
      <c r="K40" s="33"/>
    </row>
    <row r="41" spans="1:13" s="34" customFormat="1" ht="24" customHeight="1" thickBot="1">
      <c r="A41" s="90">
        <f t="shared" si="1"/>
        <v>45657</v>
      </c>
      <c r="B41" s="91" t="str">
        <f t="shared" si="0"/>
        <v>火</v>
      </c>
      <c r="C41" s="198"/>
      <c r="D41" s="199"/>
      <c r="E41" s="199"/>
      <c r="F41" s="200"/>
      <c r="G41" s="199"/>
      <c r="H41" s="199"/>
      <c r="I41" s="201" t="s">
        <v>28</v>
      </c>
      <c r="J41" s="202"/>
      <c r="K41" s="33"/>
    </row>
    <row r="42" spans="1:13" ht="15" customHeight="1">
      <c r="B42" s="4"/>
      <c r="C42" s="4"/>
      <c r="D42" s="4"/>
      <c r="E42" s="4"/>
      <c r="F42" s="4"/>
      <c r="G42" s="4"/>
      <c r="H42" s="4"/>
      <c r="I42" s="4"/>
      <c r="J42" s="4"/>
      <c r="K42" s="4"/>
    </row>
    <row r="43" spans="1:13" ht="1.5" customHeight="1" thickBot="1">
      <c r="A43" s="5"/>
      <c r="B43" s="4"/>
      <c r="C43" s="4"/>
      <c r="D43" s="4"/>
      <c r="E43" s="4"/>
      <c r="F43" s="4"/>
      <c r="G43" s="4"/>
      <c r="H43" s="4"/>
      <c r="I43" s="4"/>
      <c r="J43" s="4"/>
      <c r="K43" s="4"/>
    </row>
    <row r="44" spans="1:13" ht="14.25" hidden="1" thickBot="1">
      <c r="A44" s="5"/>
      <c r="B44" s="6"/>
      <c r="C44" s="6"/>
      <c r="D44" s="6"/>
      <c r="E44" s="6"/>
      <c r="F44" s="6"/>
      <c r="G44" s="6"/>
      <c r="H44" s="6"/>
      <c r="I44" s="6"/>
      <c r="J44" s="6"/>
      <c r="K44" s="6"/>
    </row>
    <row r="45" spans="1:13" s="2" customFormat="1" ht="24.75" customHeight="1" thickBot="1">
      <c r="A45" s="99" t="s">
        <v>4</v>
      </c>
      <c r="B45" s="99"/>
      <c r="C45" s="99"/>
      <c r="D45" s="100" t="s">
        <v>6</v>
      </c>
      <c r="E45" s="28" t="s">
        <v>9</v>
      </c>
      <c r="F45" s="55" t="s">
        <v>5</v>
      </c>
      <c r="G45" s="108"/>
      <c r="H45" s="99"/>
      <c r="I45" s="31"/>
      <c r="J45" s="67" t="s">
        <v>21</v>
      </c>
      <c r="K45" s="9"/>
      <c r="M45" s="41"/>
    </row>
    <row r="46" spans="1:13" s="2" customFormat="1" ht="24.75" customHeight="1">
      <c r="A46" s="99"/>
      <c r="B46" s="99"/>
      <c r="C46" s="99"/>
      <c r="D46" s="101"/>
      <c r="E46" s="29" t="s">
        <v>12</v>
      </c>
      <c r="F46" s="56" t="s">
        <v>5</v>
      </c>
      <c r="G46" s="108"/>
      <c r="H46" s="99"/>
      <c r="I46" s="31"/>
      <c r="J46" s="92"/>
      <c r="K46" s="9"/>
      <c r="M46" s="41"/>
    </row>
    <row r="47" spans="1:13" s="2" customFormat="1" ht="24.75" customHeight="1" thickBot="1">
      <c r="A47" s="99" t="s">
        <v>4</v>
      </c>
      <c r="B47" s="99"/>
      <c r="C47" s="99"/>
      <c r="D47" s="102" t="s">
        <v>10</v>
      </c>
      <c r="E47" s="103"/>
      <c r="F47" s="57" t="s">
        <v>5</v>
      </c>
      <c r="G47" s="32"/>
      <c r="H47" s="99"/>
      <c r="I47" s="99"/>
      <c r="J47" s="93"/>
      <c r="K47" s="9"/>
      <c r="M47" s="41"/>
    </row>
    <row r="48" spans="1:13" s="2" customFormat="1" ht="9.75" customHeight="1" thickBot="1">
      <c r="A48" s="31"/>
      <c r="B48" s="31"/>
      <c r="C48" s="31"/>
      <c r="D48" s="31"/>
      <c r="E48" s="31"/>
      <c r="F48" s="32"/>
      <c r="G48" s="32"/>
      <c r="H48" s="31"/>
      <c r="I48" s="31"/>
      <c r="J48" s="93"/>
      <c r="K48" s="9"/>
      <c r="M48" s="41"/>
    </row>
    <row r="49" spans="1:13" ht="24.75" customHeight="1" thickTop="1">
      <c r="A49" s="111" t="s">
        <v>24</v>
      </c>
      <c r="B49" s="112"/>
      <c r="C49" s="113"/>
      <c r="D49" s="117" t="s">
        <v>26</v>
      </c>
      <c r="E49" s="118"/>
      <c r="F49" s="119"/>
      <c r="G49" s="87">
        <v>45629</v>
      </c>
      <c r="H49" s="61"/>
      <c r="I49" s="61"/>
      <c r="J49" s="93"/>
      <c r="K49" s="10"/>
    </row>
    <row r="50" spans="1:13" ht="24.75" customHeight="1" thickBot="1">
      <c r="A50" s="114"/>
      <c r="B50" s="115"/>
      <c r="C50" s="116"/>
      <c r="D50" s="120" t="s">
        <v>25</v>
      </c>
      <c r="E50" s="115"/>
      <c r="F50" s="121"/>
      <c r="G50" s="88">
        <v>45632</v>
      </c>
      <c r="H50" s="27"/>
      <c r="I50" s="27"/>
      <c r="J50" s="94"/>
      <c r="K50" s="10"/>
    </row>
    <row r="51" spans="1:13" ht="10.5" customHeight="1" thickTop="1">
      <c r="A51" s="27"/>
      <c r="B51" s="27"/>
      <c r="C51" s="27"/>
      <c r="D51" s="27"/>
      <c r="E51" s="27"/>
      <c r="F51" s="27"/>
      <c r="G51" s="27"/>
      <c r="H51" s="27"/>
      <c r="I51" s="27"/>
      <c r="J51" s="21"/>
      <c r="K51" s="10"/>
    </row>
    <row r="52" spans="1:13" s="7" customFormat="1" ht="29.25" customHeight="1">
      <c r="A52" s="124" t="s">
        <v>27</v>
      </c>
      <c r="B52" s="125"/>
      <c r="C52" s="125"/>
      <c r="D52" s="125"/>
      <c r="E52" s="125"/>
      <c r="F52" s="125"/>
      <c r="G52" s="125"/>
      <c r="H52" s="125"/>
      <c r="I52" s="125"/>
      <c r="J52" s="125"/>
      <c r="K52" s="30"/>
      <c r="M52" s="54"/>
    </row>
    <row r="53" spans="1:13" s="7" customFormat="1" ht="22.5" customHeight="1">
      <c r="A53" s="125"/>
      <c r="B53" s="125"/>
      <c r="C53" s="125"/>
      <c r="D53" s="125"/>
      <c r="E53" s="125"/>
      <c r="F53" s="125"/>
      <c r="G53" s="125"/>
      <c r="H53" s="125"/>
      <c r="I53" s="125"/>
      <c r="J53" s="125"/>
      <c r="K53" s="30"/>
      <c r="M53" s="54"/>
    </row>
    <row r="54" spans="1:13" s="7" customFormat="1" ht="22.5" customHeight="1">
      <c r="A54" s="125"/>
      <c r="B54" s="125"/>
      <c r="C54" s="125"/>
      <c r="D54" s="125"/>
      <c r="E54" s="125"/>
      <c r="F54" s="125"/>
      <c r="G54" s="125"/>
      <c r="H54" s="125"/>
      <c r="I54" s="125"/>
      <c r="J54" s="125"/>
      <c r="K54" s="30"/>
      <c r="M54" s="54"/>
    </row>
    <row r="55" spans="1:13" s="7" customFormat="1" ht="22.5" customHeight="1">
      <c r="A55" s="125"/>
      <c r="B55" s="125"/>
      <c r="C55" s="125"/>
      <c r="D55" s="125"/>
      <c r="E55" s="125"/>
      <c r="F55" s="125"/>
      <c r="G55" s="125"/>
      <c r="H55" s="125"/>
      <c r="I55" s="125"/>
      <c r="J55" s="125"/>
      <c r="K55" s="30"/>
      <c r="M55" s="54"/>
    </row>
    <row r="56" spans="1:13" s="7" customFormat="1" ht="22.5" customHeight="1">
      <c r="A56" s="125"/>
      <c r="B56" s="125"/>
      <c r="C56" s="125"/>
      <c r="D56" s="125"/>
      <c r="E56" s="125"/>
      <c r="F56" s="125"/>
      <c r="G56" s="125"/>
      <c r="H56" s="125"/>
      <c r="I56" s="125"/>
      <c r="J56" s="125"/>
      <c r="K56" s="30"/>
      <c r="M56" s="54"/>
    </row>
    <row r="57" spans="1:13" s="7" customFormat="1" ht="22.5" customHeight="1">
      <c r="A57" s="125"/>
      <c r="B57" s="125"/>
      <c r="C57" s="125"/>
      <c r="D57" s="125"/>
      <c r="E57" s="125"/>
      <c r="F57" s="125"/>
      <c r="G57" s="125"/>
      <c r="H57" s="125"/>
      <c r="I57" s="125"/>
      <c r="J57" s="125"/>
      <c r="K57" s="30"/>
      <c r="M57" s="54"/>
    </row>
    <row r="58" spans="1:13" s="7" customFormat="1" ht="22.5" customHeight="1">
      <c r="A58" s="125"/>
      <c r="B58" s="125"/>
      <c r="C58" s="125"/>
      <c r="D58" s="125"/>
      <c r="E58" s="125"/>
      <c r="F58" s="125"/>
      <c r="G58" s="125"/>
      <c r="H58" s="125"/>
      <c r="I58" s="125"/>
      <c r="J58" s="125"/>
      <c r="K58" s="30"/>
      <c r="M58" s="54"/>
    </row>
    <row r="59" spans="1:13" s="7" customFormat="1" ht="81" customHeight="1">
      <c r="A59" s="125"/>
      <c r="B59" s="125"/>
      <c r="C59" s="125"/>
      <c r="D59" s="125"/>
      <c r="E59" s="125"/>
      <c r="F59" s="125"/>
      <c r="G59" s="125"/>
      <c r="H59" s="125"/>
      <c r="I59" s="125"/>
      <c r="J59" s="125"/>
      <c r="K59" s="30"/>
      <c r="M59" s="54"/>
    </row>
  </sheetData>
  <mergeCells count="121">
    <mergeCell ref="A52:J59"/>
    <mergeCell ref="A45:C46"/>
    <mergeCell ref="D45:D46"/>
    <mergeCell ref="G45:G46"/>
    <mergeCell ref="H45:H46"/>
    <mergeCell ref="A47:C47"/>
    <mergeCell ref="D47:E47"/>
    <mergeCell ref="H47:I47"/>
    <mergeCell ref="A49:C50"/>
    <mergeCell ref="D49:F49"/>
    <mergeCell ref="D50:F50"/>
    <mergeCell ref="J46:J50"/>
    <mergeCell ref="C40:F40"/>
    <mergeCell ref="G40:H40"/>
    <mergeCell ref="I40:J40"/>
    <mergeCell ref="C41:F41"/>
    <mergeCell ref="G41:H41"/>
    <mergeCell ref="I41:J41"/>
    <mergeCell ref="C38:F38"/>
    <mergeCell ref="G38:H38"/>
    <mergeCell ref="I38:J38"/>
    <mergeCell ref="C39:F39"/>
    <mergeCell ref="G39:H39"/>
    <mergeCell ref="I39:J39"/>
    <mergeCell ref="C36:F36"/>
    <mergeCell ref="G36:H36"/>
    <mergeCell ref="I36:J36"/>
    <mergeCell ref="C37:F37"/>
    <mergeCell ref="G37:H37"/>
    <mergeCell ref="I37:J37"/>
    <mergeCell ref="C34:F34"/>
    <mergeCell ref="G34:H34"/>
    <mergeCell ref="I34:J34"/>
    <mergeCell ref="C35:F35"/>
    <mergeCell ref="G35:H35"/>
    <mergeCell ref="I35:J35"/>
    <mergeCell ref="C32:F32"/>
    <mergeCell ref="G32:H32"/>
    <mergeCell ref="I32:J32"/>
    <mergeCell ref="C33:F33"/>
    <mergeCell ref="G33:H33"/>
    <mergeCell ref="I33:J33"/>
    <mergeCell ref="C30:F30"/>
    <mergeCell ref="G30:H30"/>
    <mergeCell ref="I30:J30"/>
    <mergeCell ref="C31:F31"/>
    <mergeCell ref="G31:H31"/>
    <mergeCell ref="I31:J31"/>
    <mergeCell ref="C28:F28"/>
    <mergeCell ref="G28:H28"/>
    <mergeCell ref="I28:J28"/>
    <mergeCell ref="C29:F29"/>
    <mergeCell ref="G29:H29"/>
    <mergeCell ref="I29:J29"/>
    <mergeCell ref="C26:F26"/>
    <mergeCell ref="G26:H26"/>
    <mergeCell ref="I26:J26"/>
    <mergeCell ref="C27:F27"/>
    <mergeCell ref="G27:H27"/>
    <mergeCell ref="I27:J27"/>
    <mergeCell ref="C24:F24"/>
    <mergeCell ref="G24:H24"/>
    <mergeCell ref="I24:J24"/>
    <mergeCell ref="C25:F25"/>
    <mergeCell ref="G25:H25"/>
    <mergeCell ref="I25:J25"/>
    <mergeCell ref="C22:F22"/>
    <mergeCell ref="G22:H22"/>
    <mergeCell ref="I22:J22"/>
    <mergeCell ref="C23:F23"/>
    <mergeCell ref="G23:H23"/>
    <mergeCell ref="I23:J23"/>
    <mergeCell ref="C20:F20"/>
    <mergeCell ref="G20:H20"/>
    <mergeCell ref="I20:J20"/>
    <mergeCell ref="C21:F21"/>
    <mergeCell ref="G21:H21"/>
    <mergeCell ref="I21:J21"/>
    <mergeCell ref="C18:F18"/>
    <mergeCell ref="G18:H18"/>
    <mergeCell ref="I18:J18"/>
    <mergeCell ref="C19:F19"/>
    <mergeCell ref="G19:H19"/>
    <mergeCell ref="I19:J19"/>
    <mergeCell ref="C16:F16"/>
    <mergeCell ref="G16:H16"/>
    <mergeCell ref="I16:J16"/>
    <mergeCell ref="C17:F17"/>
    <mergeCell ref="G17:H17"/>
    <mergeCell ref="I17:J17"/>
    <mergeCell ref="C14:F14"/>
    <mergeCell ref="G14:H14"/>
    <mergeCell ref="I14:J14"/>
    <mergeCell ref="C15:F15"/>
    <mergeCell ref="G15:H15"/>
    <mergeCell ref="I15:J15"/>
    <mergeCell ref="C12:F12"/>
    <mergeCell ref="G12:H12"/>
    <mergeCell ref="I12:J12"/>
    <mergeCell ref="C13:F13"/>
    <mergeCell ref="G13:H13"/>
    <mergeCell ref="I13:J13"/>
    <mergeCell ref="A9:A10"/>
    <mergeCell ref="B9:B10"/>
    <mergeCell ref="C9:F10"/>
    <mergeCell ref="G9:H10"/>
    <mergeCell ref="I9:J10"/>
    <mergeCell ref="C11:F11"/>
    <mergeCell ref="G11:H11"/>
    <mergeCell ref="I11:J11"/>
    <mergeCell ref="A5:C5"/>
    <mergeCell ref="D5:E5"/>
    <mergeCell ref="A6:E6"/>
    <mergeCell ref="A1:E1"/>
    <mergeCell ref="I1:J1"/>
    <mergeCell ref="A2:J2"/>
    <mergeCell ref="A4:C4"/>
    <mergeCell ref="D4:E4"/>
    <mergeCell ref="G4:I4"/>
    <mergeCell ref="G5:J5"/>
    <mergeCell ref="G6:J6"/>
  </mergeCells>
  <phoneticPr fontId="2"/>
  <conditionalFormatting sqref="D4:E4">
    <cfRule type="expression" dxfId="93" priority="19">
      <formula>$D$4&lt;&gt;""</formula>
    </cfRule>
  </conditionalFormatting>
  <conditionalFormatting sqref="G4:I4">
    <cfRule type="expression" dxfId="92" priority="18">
      <formula>$G$4&lt;&gt;""</formula>
    </cfRule>
  </conditionalFormatting>
  <conditionalFormatting sqref="D5:E5">
    <cfRule type="expression" dxfId="91" priority="17">
      <formula>$D$5&lt;&gt;""</formula>
    </cfRule>
  </conditionalFormatting>
  <conditionalFormatting sqref="A11:J35 A38:J41 A36:H37">
    <cfRule type="expression" dxfId="88" priority="23">
      <formula>$B11="祝"</formula>
    </cfRule>
    <cfRule type="expression" dxfId="87" priority="24">
      <formula>$B11="土"</formula>
    </cfRule>
    <cfRule type="expression" dxfId="86" priority="25">
      <formula>$B11="日"</formula>
    </cfRule>
  </conditionalFormatting>
  <conditionalFormatting sqref="I36:J37">
    <cfRule type="expression" dxfId="85" priority="5">
      <formula>$B36="祝"</formula>
    </cfRule>
    <cfRule type="expression" dxfId="84" priority="6">
      <formula>$B36="土"</formula>
    </cfRule>
    <cfRule type="expression" dxfId="83" priority="7">
      <formula>$B36="日"</formula>
    </cfRule>
  </conditionalFormatting>
  <conditionalFormatting sqref="G5">
    <cfRule type="expression" dxfId="13" priority="2">
      <formula>$G$5&lt;&gt;""</formula>
    </cfRule>
  </conditionalFormatting>
  <conditionalFormatting sqref="G6">
    <cfRule type="expression" dxfId="3" priority="1">
      <formula>$G$6&lt;&gt;""</formula>
    </cfRule>
  </conditionalFormatting>
  <printOptions horizontalCentered="1" verticalCentered="1"/>
  <pageMargins left="0.39370078740157483" right="0.39370078740157483" top="0.39370078740157483" bottom="0.39370078740157483" header="0.31496062992125984" footer="0.31496062992125984"/>
  <pageSetup paperSize="9" scale="60" orientation="portrait"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4月</vt:lpstr>
      <vt:lpstr>5月</vt:lpstr>
      <vt:lpstr>6月</vt:lpstr>
      <vt:lpstr>7月</vt:lpstr>
      <vt:lpstr>8月</vt:lpstr>
      <vt:lpstr>9月</vt:lpstr>
      <vt:lpstr>10月</vt:lpstr>
      <vt:lpstr>11月</vt:lpstr>
      <vt:lpstr>12月</vt:lpstr>
      <vt:lpstr>1月</vt:lpstr>
      <vt:lpstr>2月</vt:lpstr>
      <vt:lpstr>3月</vt:lpstr>
      <vt:lpstr>'10月'!Print_Area</vt:lpstr>
      <vt:lpstr>'11月'!Print_Area</vt:lpstr>
      <vt:lpstr>'12月'!Print_Area</vt:lpstr>
      <vt:lpstr>'1月'!Print_Area</vt:lpstr>
      <vt:lpstr>'2月'!Print_Area</vt:lpstr>
      <vt:lpstr>'3月'!Print_Area</vt:lpstr>
      <vt:lpstr>'4月'!Print_Area</vt:lpstr>
      <vt:lpstr>'5月'!Print_Area</vt:lpstr>
      <vt:lpstr>'6月'!Print_Area</vt:lpstr>
      <vt:lpstr>'7月'!Print_Area</vt:lpstr>
      <vt:lpstr>'8月'!Print_Area</vt:lpstr>
      <vt:lpstr>'9月'!Print_Area</vt:lpstr>
    </vt:vector>
  </TitlesOfParts>
  <Company>学校法人立命館</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立命館大学</dc:creator>
  <cp:lastModifiedBy>高木 麻衣子(taka08-a)</cp:lastModifiedBy>
  <cp:lastPrinted>2023-11-28T01:42:16Z</cp:lastPrinted>
  <dcterms:created xsi:type="dcterms:W3CDTF">2013-02-15T03:45:25Z</dcterms:created>
  <dcterms:modified xsi:type="dcterms:W3CDTF">2024-06-27T05:08:39Z</dcterms:modified>
</cp:coreProperties>
</file>