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4年度\★4.勤務状況自己申告書_兼務_招聘研究教員&amp;客員研究教員\"/>
    </mc:Choice>
  </mc:AlternateContent>
  <xr:revisionPtr revIDLastSave="0" documentId="8_{5DE27CAD-2D5D-4256-B619-97A6FA91F85D}" xr6:coauthVersionLast="36" xr6:coauthVersionMax="36" xr10:uidLastSave="{00000000-0000-0000-0000-000000000000}"/>
  <bookViews>
    <workbookView xWindow="0" yWindow="0" windowWidth="19200" windowHeight="11295" tabRatio="675" xr2:uid="{00000000-000D-0000-FFFF-FFFF00000000}"/>
  </bookViews>
  <sheets>
    <sheet name="4月" sheetId="1" r:id="rId1"/>
    <sheet name="5月" sheetId="2" r:id="rId2"/>
    <sheet name="6月" sheetId="3" r:id="rId3"/>
    <sheet name="7月" sheetId="4" r:id="rId4"/>
    <sheet name="8月" sheetId="5" r:id="rId5"/>
    <sheet name="9月" sheetId="6" r:id="rId6"/>
    <sheet name="10月" sheetId="7" r:id="rId7"/>
    <sheet name="11月" sheetId="8" r:id="rId8"/>
    <sheet name="12月" sheetId="9" r:id="rId9"/>
    <sheet name="1月" sheetId="10" r:id="rId10"/>
    <sheet name="2月" sheetId="11" r:id="rId11"/>
    <sheet name="3月" sheetId="12" r:id="rId12"/>
  </sheets>
  <definedNames>
    <definedName name="_xlnm._FilterDatabase" localSheetId="0" hidden="1">'4月'!$G$13:$G$42</definedName>
    <definedName name="_xlnm.Print_Area" localSheetId="6">'10月'!$A$1:$M$60</definedName>
    <definedName name="_xlnm.Print_Area" localSheetId="7">'11月'!$A$1:$M$59</definedName>
    <definedName name="_xlnm.Print_Area" localSheetId="8">'12月'!$A$1:$M$60</definedName>
    <definedName name="_xlnm.Print_Area" localSheetId="9">'1月'!$A$1:$M$60</definedName>
    <definedName name="_xlnm.Print_Area" localSheetId="10">'2月'!$A$1:$M$57</definedName>
    <definedName name="_xlnm.Print_Area" localSheetId="11">'3月'!$A$1:$M$60</definedName>
    <definedName name="_xlnm.Print_Area" localSheetId="0">'4月'!$A$1:$M$59</definedName>
    <definedName name="_xlnm.Print_Area" localSheetId="1">'5月'!$A$1:$M$60</definedName>
    <definedName name="_xlnm.Print_Area" localSheetId="2">'6月'!$A$1:$M$59</definedName>
    <definedName name="_xlnm.Print_Area" localSheetId="3">'7月'!$A$1:$M$60</definedName>
    <definedName name="_xlnm.Print_Area" localSheetId="4">'8月'!$A$1:$M$60</definedName>
    <definedName name="_xlnm.Print_Area" localSheetId="5">'9月'!$A$1:$M$59</definedName>
  </definedNames>
  <calcPr calcId="191029"/>
</workbook>
</file>

<file path=xl/calcChain.xml><?xml version="1.0" encoding="utf-8"?>
<calcChain xmlns="http://schemas.openxmlformats.org/spreadsheetml/2006/main">
  <c r="I6" i="12" l="1"/>
  <c r="I6" i="11"/>
  <c r="I6" i="10"/>
  <c r="I6" i="9"/>
  <c r="I6" i="8"/>
  <c r="I6" i="7"/>
  <c r="I6" i="6"/>
  <c r="I6" i="5"/>
  <c r="I6" i="4"/>
  <c r="I6" i="3"/>
  <c r="I5" i="12"/>
  <c r="I5" i="11"/>
  <c r="I5" i="10"/>
  <c r="I5" i="9"/>
  <c r="I5" i="8"/>
  <c r="I5" i="7"/>
  <c r="I5" i="6"/>
  <c r="I5" i="5"/>
  <c r="I5" i="4"/>
  <c r="I5" i="3"/>
  <c r="I6" i="2"/>
  <c r="I5" i="2"/>
  <c r="G44" i="12" l="1"/>
  <c r="G41" i="11" l="1"/>
  <c r="G44" i="10"/>
  <c r="G44" i="9"/>
  <c r="G43" i="8"/>
  <c r="G44" i="7"/>
  <c r="G43" i="6"/>
  <c r="G44" i="5"/>
  <c r="G44" i="4"/>
  <c r="G43" i="3"/>
  <c r="G44" i="2"/>
  <c r="G43" i="1"/>
  <c r="E8" i="12" l="1"/>
  <c r="E8" i="11"/>
  <c r="E8" i="10"/>
  <c r="E8" i="9"/>
  <c r="E8" i="8"/>
  <c r="E8" i="7"/>
  <c r="E8" i="6"/>
  <c r="E8" i="5"/>
  <c r="E8" i="4"/>
  <c r="E8" i="3"/>
  <c r="E8" i="2"/>
  <c r="E9" i="12" l="1"/>
  <c r="C9" i="12"/>
  <c r="C8" i="12"/>
  <c r="E9" i="11"/>
  <c r="C9" i="11"/>
  <c r="C8" i="11"/>
  <c r="E9" i="10"/>
  <c r="C9" i="10"/>
  <c r="C8" i="10"/>
  <c r="E9" i="9"/>
  <c r="C9" i="9"/>
  <c r="C8" i="9"/>
  <c r="E9" i="8"/>
  <c r="C9" i="8"/>
  <c r="C8" i="8"/>
  <c r="E9" i="7"/>
  <c r="C9" i="7"/>
  <c r="C8" i="7"/>
  <c r="E9" i="6"/>
  <c r="C9" i="6"/>
  <c r="C8" i="6"/>
  <c r="E9" i="5"/>
  <c r="C9" i="5"/>
  <c r="C8" i="5"/>
  <c r="E9" i="4"/>
  <c r="C9" i="4"/>
  <c r="C8" i="4"/>
  <c r="E9" i="3"/>
  <c r="C9" i="3"/>
  <c r="C8" i="3"/>
  <c r="E9" i="2" l="1"/>
  <c r="C9" i="2"/>
  <c r="C8" i="2"/>
  <c r="A2" i="12" l="1"/>
  <c r="A2" i="11"/>
  <c r="A2" i="10"/>
  <c r="A2" i="9"/>
  <c r="A2" i="8"/>
  <c r="A2" i="7"/>
  <c r="A2" i="6"/>
  <c r="A2" i="5"/>
  <c r="A2" i="4"/>
  <c r="A2" i="3"/>
  <c r="A2" i="2"/>
  <c r="A13" i="2" l="1"/>
  <c r="A14" i="2" s="1"/>
  <c r="A15" i="2" s="1"/>
  <c r="B13" i="2" l="1"/>
  <c r="B14" i="2"/>
  <c r="C5" i="12"/>
  <c r="I4" i="12"/>
  <c r="C4" i="12"/>
  <c r="C5" i="11"/>
  <c r="I4" i="11"/>
  <c r="C4" i="11"/>
  <c r="C5" i="10"/>
  <c r="I4" i="10"/>
  <c r="C4" i="10"/>
  <c r="C5" i="9"/>
  <c r="I4" i="9"/>
  <c r="C4" i="9"/>
  <c r="C5" i="8"/>
  <c r="I4" i="8"/>
  <c r="C4" i="8"/>
  <c r="C5" i="7"/>
  <c r="I4" i="7"/>
  <c r="C4" i="7"/>
  <c r="C5" i="6"/>
  <c r="I4" i="6"/>
  <c r="C4" i="6"/>
  <c r="C5" i="5"/>
  <c r="I4" i="5"/>
  <c r="C4" i="5"/>
  <c r="C5" i="4"/>
  <c r="I4" i="4"/>
  <c r="C4" i="4"/>
  <c r="C5" i="3"/>
  <c r="I4" i="3"/>
  <c r="C4" i="3"/>
  <c r="I4" i="2"/>
  <c r="C5" i="2"/>
  <c r="C4" i="2"/>
  <c r="A13" i="11" l="1"/>
  <c r="B13" i="11" s="1"/>
  <c r="A13" i="12"/>
  <c r="A14" i="12" s="1"/>
  <c r="A13" i="10"/>
  <c r="A14" i="10" s="1"/>
  <c r="A13" i="9"/>
  <c r="A14" i="9" s="1"/>
  <c r="A13" i="7"/>
  <c r="A14" i="7" s="1"/>
  <c r="A13" i="5"/>
  <c r="A14" i="5" s="1"/>
  <c r="A13" i="4"/>
  <c r="B13" i="4" s="1"/>
  <c r="A13" i="8"/>
  <c r="B13" i="8" s="1"/>
  <c r="A13" i="6"/>
  <c r="A14" i="6" s="1"/>
  <c r="A13" i="3"/>
  <c r="A14" i="3" s="1"/>
  <c r="A13" i="1"/>
  <c r="B13" i="1" s="1"/>
  <c r="A15" i="10" l="1"/>
  <c r="B15" i="10" s="1"/>
  <c r="B14" i="10"/>
  <c r="A14" i="1"/>
  <c r="A14" i="11"/>
  <c r="A15" i="11" s="1"/>
  <c r="B15" i="11" s="1"/>
  <c r="A14" i="8"/>
  <c r="A15" i="8" s="1"/>
  <c r="A16" i="8" s="1"/>
  <c r="B13" i="7"/>
  <c r="B14" i="12"/>
  <c r="A15" i="12"/>
  <c r="B13" i="12"/>
  <c r="B14" i="9"/>
  <c r="A15" i="9"/>
  <c r="B13" i="9"/>
  <c r="A15" i="7"/>
  <c r="B14" i="7"/>
  <c r="B14" i="5"/>
  <c r="A15" i="5"/>
  <c r="B13" i="5"/>
  <c r="A14" i="4"/>
  <c r="B14" i="4" s="1"/>
  <c r="B14" i="6"/>
  <c r="A15" i="6"/>
  <c r="B13" i="6"/>
  <c r="A15" i="3"/>
  <c r="B14" i="3"/>
  <c r="B13" i="3"/>
  <c r="A16" i="10" l="1"/>
  <c r="B16" i="10" s="1"/>
  <c r="B14" i="8"/>
  <c r="A16" i="11"/>
  <c r="A17" i="11" s="1"/>
  <c r="A15" i="4"/>
  <c r="A16" i="4" s="1"/>
  <c r="B14" i="11"/>
  <c r="A15" i="1"/>
  <c r="B14" i="1"/>
  <c r="A16" i="12"/>
  <c r="B15" i="12"/>
  <c r="A16" i="9"/>
  <c r="B15" i="9"/>
  <c r="A16" i="7"/>
  <c r="B15" i="7"/>
  <c r="A16" i="5"/>
  <c r="B15" i="5"/>
  <c r="A17" i="8"/>
  <c r="A16" i="6"/>
  <c r="B15" i="6"/>
  <c r="A16" i="3"/>
  <c r="B15" i="3"/>
  <c r="A16" i="2"/>
  <c r="A17" i="10" l="1"/>
  <c r="B17" i="10" s="1"/>
  <c r="B15" i="4"/>
  <c r="B16" i="11"/>
  <c r="A16" i="1"/>
  <c r="B15" i="1"/>
  <c r="A18" i="11"/>
  <c r="B17" i="11"/>
  <c r="B16" i="12"/>
  <c r="A17" i="12"/>
  <c r="B16" i="9"/>
  <c r="A17" i="9"/>
  <c r="A17" i="7"/>
  <c r="B16" i="7"/>
  <c r="B16" i="5"/>
  <c r="A17" i="5"/>
  <c r="B16" i="4"/>
  <c r="A17" i="4"/>
  <c r="B17" i="8"/>
  <c r="A18" i="8"/>
  <c r="B16" i="6"/>
  <c r="A17" i="6"/>
  <c r="A17" i="3"/>
  <c r="B16" i="3"/>
  <c r="A17" i="2"/>
  <c r="A18" i="2" s="1"/>
  <c r="A18" i="10" l="1"/>
  <c r="A19" i="10" s="1"/>
  <c r="A17" i="1"/>
  <c r="B16" i="1"/>
  <c r="A19" i="11"/>
  <c r="B18" i="11"/>
  <c r="A18" i="12"/>
  <c r="B17" i="12"/>
  <c r="A18" i="9"/>
  <c r="B17" i="9"/>
  <c r="A18" i="7"/>
  <c r="B17" i="7"/>
  <c r="A18" i="5"/>
  <c r="B17" i="5"/>
  <c r="A18" i="4"/>
  <c r="B17" i="4"/>
  <c r="A19" i="8"/>
  <c r="B18" i="8"/>
  <c r="A18" i="6"/>
  <c r="B17" i="6"/>
  <c r="A18" i="3"/>
  <c r="B17" i="3"/>
  <c r="B18" i="10" l="1"/>
  <c r="A18" i="1"/>
  <c r="B17" i="1"/>
  <c r="A20" i="11"/>
  <c r="B19" i="11"/>
  <c r="B18" i="12"/>
  <c r="A19" i="12"/>
  <c r="A20" i="10"/>
  <c r="B20" i="10" s="1"/>
  <c r="B19" i="10"/>
  <c r="B18" i="9"/>
  <c r="A19" i="9"/>
  <c r="A19" i="7"/>
  <c r="B18" i="7"/>
  <c r="B18" i="5"/>
  <c r="A19" i="5"/>
  <c r="B18" i="4"/>
  <c r="A19" i="4"/>
  <c r="B19" i="8"/>
  <c r="A20" i="8"/>
  <c r="B18" i="6"/>
  <c r="A19" i="6"/>
  <c r="A19" i="3"/>
  <c r="B18" i="3"/>
  <c r="A19" i="2"/>
  <c r="A19" i="1" l="1"/>
  <c r="B18" i="1"/>
  <c r="A21" i="11"/>
  <c r="B20" i="11"/>
  <c r="A20" i="12"/>
  <c r="B19" i="12"/>
  <c r="A21" i="10"/>
  <c r="B21" i="10" s="1"/>
  <c r="A20" i="9"/>
  <c r="B19" i="9"/>
  <c r="A20" i="7"/>
  <c r="B19" i="7"/>
  <c r="A20" i="5"/>
  <c r="B19" i="5"/>
  <c r="A20" i="4"/>
  <c r="B19" i="4"/>
  <c r="A21" i="8"/>
  <c r="B20" i="8"/>
  <c r="A20" i="6"/>
  <c r="B19" i="6"/>
  <c r="A20" i="3"/>
  <c r="B19" i="3"/>
  <c r="A20" i="2"/>
  <c r="B19" i="2"/>
  <c r="A20" i="1" l="1"/>
  <c r="B19" i="1"/>
  <c r="A22" i="11"/>
  <c r="B21" i="11"/>
  <c r="B20" i="12"/>
  <c r="A21" i="12"/>
  <c r="A22" i="10"/>
  <c r="B22" i="10" s="1"/>
  <c r="B20" i="9"/>
  <c r="A21" i="9"/>
  <c r="A21" i="7"/>
  <c r="B21" i="7" s="1"/>
  <c r="B20" i="7"/>
  <c r="B20" i="5"/>
  <c r="A21" i="5"/>
  <c r="B20" i="4"/>
  <c r="A21" i="4"/>
  <c r="B21" i="8"/>
  <c r="A22" i="8"/>
  <c r="B20" i="6"/>
  <c r="A21" i="6"/>
  <c r="A21" i="3"/>
  <c r="B20" i="3"/>
  <c r="B20" i="2"/>
  <c r="A21" i="2"/>
  <c r="A22" i="5" l="1"/>
  <c r="B22" i="5" s="1"/>
  <c r="B21" i="5"/>
  <c r="A21" i="1"/>
  <c r="B20" i="1"/>
  <c r="A23" i="11"/>
  <c r="B22" i="11"/>
  <c r="A22" i="12"/>
  <c r="B21" i="12"/>
  <c r="A23" i="10"/>
  <c r="B23" i="10" s="1"/>
  <c r="A22" i="9"/>
  <c r="B21" i="9"/>
  <c r="A22" i="7"/>
  <c r="B22" i="7" s="1"/>
  <c r="A23" i="5"/>
  <c r="A22" i="4"/>
  <c r="B21" i="4"/>
  <c r="A23" i="8"/>
  <c r="B22" i="8"/>
  <c r="A22" i="6"/>
  <c r="B21" i="6"/>
  <c r="A22" i="3"/>
  <c r="B21" i="3"/>
  <c r="A22" i="2"/>
  <c r="B21" i="2"/>
  <c r="A24" i="5" l="1"/>
  <c r="A22" i="1"/>
  <c r="B21" i="1"/>
  <c r="A24" i="11"/>
  <c r="B24" i="11" s="1"/>
  <c r="B22" i="12"/>
  <c r="A23" i="12"/>
  <c r="A24" i="10"/>
  <c r="A25" i="10" s="1"/>
  <c r="B22" i="9"/>
  <c r="A23" i="9"/>
  <c r="A23" i="7"/>
  <c r="B22" i="4"/>
  <c r="A23" i="4"/>
  <c r="B23" i="8"/>
  <c r="A24" i="8"/>
  <c r="B22" i="6"/>
  <c r="A23" i="6"/>
  <c r="A23" i="3"/>
  <c r="B22" i="3"/>
  <c r="B22" i="2"/>
  <c r="A23" i="2"/>
  <c r="A25" i="5" l="1"/>
  <c r="B25" i="5" s="1"/>
  <c r="A23" i="1"/>
  <c r="B22" i="1"/>
  <c r="A25" i="11"/>
  <c r="B25" i="11" s="1"/>
  <c r="A24" i="12"/>
  <c r="B23" i="12"/>
  <c r="B24" i="10"/>
  <c r="A24" i="9"/>
  <c r="B23" i="9"/>
  <c r="A24" i="7"/>
  <c r="B23" i="7"/>
  <c r="A24" i="4"/>
  <c r="B23" i="4"/>
  <c r="A25" i="8"/>
  <c r="B24" i="8"/>
  <c r="A24" i="6"/>
  <c r="B23" i="6"/>
  <c r="A24" i="3"/>
  <c r="B23" i="3"/>
  <c r="A24" i="2"/>
  <c r="B23" i="2"/>
  <c r="B23" i="1" l="1"/>
  <c r="A24" i="1"/>
  <c r="A26" i="11"/>
  <c r="B24" i="12"/>
  <c r="A25" i="12"/>
  <c r="A26" i="10"/>
  <c r="B24" i="9"/>
  <c r="A25" i="9"/>
  <c r="A25" i="7"/>
  <c r="A26" i="7" s="1"/>
  <c r="B24" i="7"/>
  <c r="B24" i="4"/>
  <c r="A25" i="4"/>
  <c r="B25" i="8"/>
  <c r="A26" i="8"/>
  <c r="B24" i="6"/>
  <c r="A25" i="6"/>
  <c r="A25" i="3"/>
  <c r="B24" i="3"/>
  <c r="B24" i="2"/>
  <c r="A25" i="2"/>
  <c r="A25" i="1" l="1"/>
  <c r="B24" i="1"/>
  <c r="A27" i="11"/>
  <c r="B26" i="11"/>
  <c r="A26" i="12"/>
  <c r="B25" i="12"/>
  <c r="A27" i="10"/>
  <c r="B26" i="10"/>
  <c r="A26" i="9"/>
  <c r="B25" i="9"/>
  <c r="B25" i="7"/>
  <c r="A26" i="5"/>
  <c r="A26" i="4"/>
  <c r="A27" i="4" s="1"/>
  <c r="B25" i="4"/>
  <c r="A27" i="8"/>
  <c r="B26" i="8"/>
  <c r="A26" i="6"/>
  <c r="B25" i="6"/>
  <c r="A26" i="3"/>
  <c r="B25" i="3"/>
  <c r="A26" i="2"/>
  <c r="B25" i="2"/>
  <c r="A27" i="5" l="1"/>
  <c r="B27" i="5" s="1"/>
  <c r="B26" i="5"/>
  <c r="A28" i="5"/>
  <c r="B28" i="5" s="1"/>
  <c r="A28" i="10"/>
  <c r="B28" i="10" s="1"/>
  <c r="B27" i="10"/>
  <c r="A26" i="1"/>
  <c r="B25" i="1"/>
  <c r="A28" i="11"/>
  <c r="B27" i="11"/>
  <c r="B26" i="12"/>
  <c r="A27" i="12"/>
  <c r="A29" i="10"/>
  <c r="B26" i="9"/>
  <c r="A27" i="9"/>
  <c r="A27" i="7"/>
  <c r="B26" i="4"/>
  <c r="B27" i="8"/>
  <c r="A28" i="8"/>
  <c r="B26" i="6"/>
  <c r="A27" i="6"/>
  <c r="A28" i="6" s="1"/>
  <c r="A27" i="3"/>
  <c r="B26" i="3"/>
  <c r="B26" i="2"/>
  <c r="A27" i="2"/>
  <c r="A27" i="1" l="1"/>
  <c r="B26" i="1"/>
  <c r="A28" i="9"/>
  <c r="A29" i="9" s="1"/>
  <c r="B27" i="9"/>
  <c r="A28" i="12"/>
  <c r="A29" i="12" s="1"/>
  <c r="B27" i="12"/>
  <c r="A28" i="7"/>
  <c r="A29" i="7" s="1"/>
  <c r="B27" i="7"/>
  <c r="A29" i="11"/>
  <c r="B28" i="11"/>
  <c r="B29" i="10"/>
  <c r="A30" i="10"/>
  <c r="B28" i="9"/>
  <c r="A29" i="5"/>
  <c r="B29" i="5" s="1"/>
  <c r="A28" i="4"/>
  <c r="A29" i="8"/>
  <c r="B28" i="8"/>
  <c r="B27" i="6"/>
  <c r="A28" i="3"/>
  <c r="B27" i="3"/>
  <c r="A28" i="2"/>
  <c r="B27" i="2"/>
  <c r="B28" i="12" l="1"/>
  <c r="B28" i="7"/>
  <c r="A28" i="1"/>
  <c r="B27" i="1"/>
  <c r="A30" i="11"/>
  <c r="B29" i="11"/>
  <c r="A30" i="12"/>
  <c r="B29" i="12"/>
  <c r="A31" i="10"/>
  <c r="B30" i="10"/>
  <c r="A30" i="9"/>
  <c r="B29" i="9"/>
  <c r="B29" i="7"/>
  <c r="A30" i="7"/>
  <c r="A30" i="5"/>
  <c r="B30" i="5" s="1"/>
  <c r="B28" i="4"/>
  <c r="A29" i="4"/>
  <c r="B29" i="4" s="1"/>
  <c r="B29" i="8"/>
  <c r="A30" i="8"/>
  <c r="A29" i="6"/>
  <c r="A29" i="3"/>
  <c r="B28" i="3"/>
  <c r="B28" i="2"/>
  <c r="A29" i="2"/>
  <c r="A29" i="1" l="1"/>
  <c r="B28" i="1"/>
  <c r="A31" i="11"/>
  <c r="B30" i="11"/>
  <c r="A31" i="12"/>
  <c r="A32" i="12" s="1"/>
  <c r="B30" i="12"/>
  <c r="B31" i="10"/>
  <c r="A32" i="10"/>
  <c r="A31" i="9"/>
  <c r="B30" i="9"/>
  <c r="A31" i="7"/>
  <c r="B30" i="7"/>
  <c r="A31" i="5"/>
  <c r="A30" i="4"/>
  <c r="B30" i="4" s="1"/>
  <c r="A31" i="8"/>
  <c r="B30" i="8"/>
  <c r="A30" i="6"/>
  <c r="B30" i="6" s="1"/>
  <c r="B29" i="6"/>
  <c r="A30" i="3"/>
  <c r="B29" i="3"/>
  <c r="A30" i="2"/>
  <c r="B29" i="2"/>
  <c r="A30" i="1" l="1"/>
  <c r="B29" i="1"/>
  <c r="A32" i="11"/>
  <c r="B31" i="11"/>
  <c r="B31" i="12"/>
  <c r="B32" i="10"/>
  <c r="A33" i="10"/>
  <c r="A32" i="9"/>
  <c r="B31" i="9"/>
  <c r="B31" i="7"/>
  <c r="A32" i="7"/>
  <c r="A32" i="5"/>
  <c r="B31" i="5"/>
  <c r="A31" i="4"/>
  <c r="B31" i="8"/>
  <c r="A32" i="8"/>
  <c r="A31" i="6"/>
  <c r="B31" i="6" s="1"/>
  <c r="A31" i="3"/>
  <c r="B30" i="3"/>
  <c r="B30" i="2"/>
  <c r="A31" i="2"/>
  <c r="A31" i="1" l="1"/>
  <c r="B30" i="1"/>
  <c r="A33" i="11"/>
  <c r="B32" i="11"/>
  <c r="A33" i="12"/>
  <c r="B33" i="12" s="1"/>
  <c r="B33" i="10"/>
  <c r="A34" i="10"/>
  <c r="A33" i="9"/>
  <c r="B32" i="9"/>
  <c r="A33" i="7"/>
  <c r="A34" i="7" s="1"/>
  <c r="B34" i="7" s="1"/>
  <c r="B32" i="7"/>
  <c r="A33" i="5"/>
  <c r="B32" i="5"/>
  <c r="A32" i="4"/>
  <c r="B31" i="4"/>
  <c r="A33" i="8"/>
  <c r="B32" i="8"/>
  <c r="A32" i="6"/>
  <c r="B32" i="6" s="1"/>
  <c r="A32" i="3"/>
  <c r="B31" i="3"/>
  <c r="A32" i="2"/>
  <c r="B31" i="2"/>
  <c r="A32" i="1" l="1"/>
  <c r="B31" i="1"/>
  <c r="A34" i="11"/>
  <c r="B33" i="11"/>
  <c r="A34" i="12"/>
  <c r="A35" i="10"/>
  <c r="B34" i="10"/>
  <c r="A34" i="9"/>
  <c r="B33" i="9"/>
  <c r="B33" i="7"/>
  <c r="A34" i="5"/>
  <c r="B33" i="5"/>
  <c r="B32" i="4"/>
  <c r="A33" i="4"/>
  <c r="B33" i="8"/>
  <c r="A34" i="8"/>
  <c r="A33" i="6"/>
  <c r="B33" i="6" s="1"/>
  <c r="A33" i="3"/>
  <c r="B32" i="3"/>
  <c r="B32" i="2"/>
  <c r="A33" i="2"/>
  <c r="A33" i="1" l="1"/>
  <c r="B32" i="1"/>
  <c r="A35" i="11"/>
  <c r="A36" i="11" s="1"/>
  <c r="B34" i="11"/>
  <c r="A35" i="12"/>
  <c r="B34" i="12"/>
  <c r="B35" i="10"/>
  <c r="A36" i="10"/>
  <c r="A35" i="9"/>
  <c r="B35" i="9" s="1"/>
  <c r="B34" i="9"/>
  <c r="A35" i="7"/>
  <c r="A35" i="5"/>
  <c r="B34" i="5"/>
  <c r="A34" i="4"/>
  <c r="B34" i="4" s="1"/>
  <c r="B33" i="4"/>
  <c r="A35" i="8"/>
  <c r="B34" i="8"/>
  <c r="A34" i="6"/>
  <c r="A34" i="3"/>
  <c r="B33" i="3"/>
  <c r="A34" i="2"/>
  <c r="B33" i="2"/>
  <c r="A35" i="6" l="1"/>
  <c r="A34" i="1"/>
  <c r="B33" i="1"/>
  <c r="A36" i="12"/>
  <c r="B35" i="12"/>
  <c r="A37" i="10"/>
  <c r="B36" i="10"/>
  <c r="A36" i="9"/>
  <c r="B35" i="7"/>
  <c r="A36" i="7"/>
  <c r="A36" i="5"/>
  <c r="B35" i="5"/>
  <c r="A35" i="4"/>
  <c r="B35" i="4" s="1"/>
  <c r="A36" i="8"/>
  <c r="A35" i="3"/>
  <c r="B34" i="3"/>
  <c r="B34" i="2"/>
  <c r="A35" i="2"/>
  <c r="A35" i="1" l="1"/>
  <c r="B34" i="1"/>
  <c r="A37" i="11"/>
  <c r="A38" i="11" s="1"/>
  <c r="A37" i="12"/>
  <c r="B36" i="12"/>
  <c r="B37" i="10"/>
  <c r="A38" i="10"/>
  <c r="A37" i="9"/>
  <c r="B36" i="9"/>
  <c r="A37" i="7"/>
  <c r="B36" i="7"/>
  <c r="A37" i="5"/>
  <c r="B36" i="5"/>
  <c r="A36" i="4"/>
  <c r="B36" i="4" s="1"/>
  <c r="A37" i="8"/>
  <c r="B36" i="8"/>
  <c r="A36" i="6"/>
  <c r="A36" i="3"/>
  <c r="B35" i="3"/>
  <c r="A36" i="2"/>
  <c r="B35" i="2"/>
  <c r="B38" i="11" l="1"/>
  <c r="A39" i="11"/>
  <c r="A36" i="1"/>
  <c r="B35" i="1"/>
  <c r="B37" i="11"/>
  <c r="A38" i="12"/>
  <c r="B37" i="12"/>
  <c r="A39" i="10"/>
  <c r="B38" i="10"/>
  <c r="A38" i="9"/>
  <c r="B37" i="9"/>
  <c r="B37" i="7"/>
  <c r="A38" i="7"/>
  <c r="A38" i="5"/>
  <c r="B37" i="5"/>
  <c r="A37" i="4"/>
  <c r="B37" i="8"/>
  <c r="A38" i="8"/>
  <c r="B36" i="6"/>
  <c r="A37" i="6"/>
  <c r="A37" i="3"/>
  <c r="B36" i="3"/>
  <c r="B36" i="2"/>
  <c r="A37" i="2"/>
  <c r="A40" i="11" l="1"/>
  <c r="B39" i="11"/>
  <c r="A37" i="1"/>
  <c r="B36" i="1"/>
  <c r="A39" i="12"/>
  <c r="B38" i="12"/>
  <c r="B39" i="10"/>
  <c r="A40" i="10"/>
  <c r="A39" i="9"/>
  <c r="B38" i="9"/>
  <c r="A39" i="7"/>
  <c r="B38" i="7"/>
  <c r="A39" i="5"/>
  <c r="B38" i="5"/>
  <c r="A38" i="4"/>
  <c r="B37" i="4"/>
  <c r="A39" i="8"/>
  <c r="B38" i="8"/>
  <c r="A38" i="6"/>
  <c r="B37" i="6"/>
  <c r="A38" i="3"/>
  <c r="B37" i="3"/>
  <c r="A38" i="2"/>
  <c r="B37" i="2"/>
  <c r="A40" i="9" l="1"/>
  <c r="B40" i="9" s="1"/>
  <c r="B39" i="9"/>
  <c r="B40" i="11"/>
  <c r="A41" i="9"/>
  <c r="B41" i="9" s="1"/>
  <c r="A38" i="1"/>
  <c r="B37" i="1"/>
  <c r="A40" i="12"/>
  <c r="B39" i="12"/>
  <c r="B40" i="10"/>
  <c r="A41" i="10"/>
  <c r="B39" i="7"/>
  <c r="A40" i="7"/>
  <c r="A40" i="5"/>
  <c r="B39" i="5"/>
  <c r="B38" i="4"/>
  <c r="A39" i="4"/>
  <c r="B39" i="8"/>
  <c r="A40" i="8"/>
  <c r="B38" i="6"/>
  <c r="A39" i="6"/>
  <c r="A39" i="3"/>
  <c r="B38" i="3"/>
  <c r="B38" i="2"/>
  <c r="A39" i="2"/>
  <c r="A39" i="1" l="1"/>
  <c r="B38" i="1"/>
  <c r="A41" i="12"/>
  <c r="B40" i="12"/>
  <c r="B41" i="10"/>
  <c r="A42" i="10"/>
  <c r="A41" i="7"/>
  <c r="B40" i="7"/>
  <c r="A41" i="5"/>
  <c r="B40" i="5"/>
  <c r="A40" i="4"/>
  <c r="B39" i="4"/>
  <c r="A41" i="8"/>
  <c r="B40" i="8"/>
  <c r="A40" i="6"/>
  <c r="B39" i="6"/>
  <c r="A40" i="3"/>
  <c r="B39" i="3"/>
  <c r="A40" i="2"/>
  <c r="B39" i="2"/>
  <c r="A40" i="1" l="1"/>
  <c r="A41" i="1" s="1"/>
  <c r="A42" i="1" s="1"/>
  <c r="B42" i="1" s="1"/>
  <c r="B39" i="1"/>
  <c r="A42" i="12"/>
  <c r="B41" i="12"/>
  <c r="A43" i="10"/>
  <c r="B43" i="10" s="1"/>
  <c r="B42" i="10"/>
  <c r="A42" i="9"/>
  <c r="B42" i="9" s="1"/>
  <c r="B41" i="7"/>
  <c r="A42" i="7"/>
  <c r="A42" i="5"/>
  <c r="B41" i="5"/>
  <c r="B40" i="4"/>
  <c r="A41" i="4"/>
  <c r="B41" i="8"/>
  <c r="A42" i="8"/>
  <c r="B42" i="8" s="1"/>
  <c r="B40" i="6"/>
  <c r="A41" i="6"/>
  <c r="A41" i="3"/>
  <c r="B40" i="3"/>
  <c r="B40" i="2"/>
  <c r="A41" i="2"/>
  <c r="B40" i="1" l="1"/>
  <c r="A43" i="12"/>
  <c r="B43" i="12" s="1"/>
  <c r="B42" i="12"/>
  <c r="A43" i="9"/>
  <c r="B43" i="9" s="1"/>
  <c r="A43" i="7"/>
  <c r="B43" i="7" s="1"/>
  <c r="B42" i="7"/>
  <c r="A43" i="5"/>
  <c r="B43" i="5" s="1"/>
  <c r="B42" i="5"/>
  <c r="A42" i="4"/>
  <c r="B41" i="4"/>
  <c r="A42" i="6"/>
  <c r="B42" i="6" s="1"/>
  <c r="B41" i="6"/>
  <c r="A42" i="3"/>
  <c r="B42" i="3" s="1"/>
  <c r="B41" i="3"/>
  <c r="A42" i="2"/>
  <c r="B41" i="2"/>
  <c r="B42" i="4" l="1"/>
  <c r="A43" i="4"/>
  <c r="B43" i="4" s="1"/>
  <c r="B42" i="2"/>
  <c r="A43" i="2"/>
  <c r="B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235F7202-A11E-4450-9783-94304A259CD1}">
      <text>
        <r>
          <rPr>
            <b/>
            <sz val="10"/>
            <color indexed="81"/>
            <rFont val="ＭＳ Ｐゴシック"/>
            <family val="3"/>
            <charset val="128"/>
          </rPr>
          <t>4月シートの黄色枠内を入力すると、
5月～3月まで自動表示されます</t>
        </r>
      </text>
    </comment>
    <comment ref="G5" authorId="1" shapeId="0" xr:uid="{9126D7F3-79A9-4A24-8BA1-762FF38810D4}">
      <text>
        <r>
          <rPr>
            <b/>
            <sz val="9"/>
            <color indexed="10"/>
            <rFont val="MS P ゴシック"/>
            <family val="3"/>
            <charset val="128"/>
          </rPr>
          <t>氏名の記入は必須
但し確認用押印及び署名（サイン）は不要</t>
        </r>
      </text>
    </comment>
    <comment ref="G6" authorId="0" shapeId="0" xr:uid="{93941D92-B982-4184-8092-0234B3679D9A}">
      <text>
        <r>
          <rPr>
            <b/>
            <sz val="10"/>
            <color indexed="10"/>
            <rFont val="MS P ゴシック"/>
            <family val="3"/>
            <charset val="128"/>
          </rPr>
          <t>氏名の記入は必須
但し確認用押印及び署名（サイン）は不要</t>
        </r>
      </text>
    </comment>
    <comment ref="C8" authorId="2" shapeId="0" xr:uid="{00000000-0006-0000-0000-000001000000}">
      <text>
        <r>
          <rPr>
            <sz val="9"/>
            <color indexed="81"/>
            <rFont val="ＭＳ Ｐゴシック"/>
            <family val="3"/>
            <charset val="128"/>
          </rPr>
          <t>契約書を参照し、記入してください。</t>
        </r>
      </text>
    </comment>
    <comment ref="E8" authorId="0" shapeId="0" xr:uid="{236B4891-4D30-4833-A16A-126E3E169DD5}">
      <text>
        <r>
          <rPr>
            <b/>
            <sz val="9"/>
            <color indexed="81"/>
            <rFont val="MS P ゴシック"/>
            <family val="3"/>
            <charset val="128"/>
          </rPr>
          <t>どちらか選択</t>
        </r>
      </text>
    </comment>
    <comment ref="F9" authorId="2" shapeId="0" xr:uid="{00000000-0006-0000-0000-000002000000}">
      <text>
        <r>
          <rPr>
            <sz val="9"/>
            <color indexed="81"/>
            <rFont val="ＭＳ Ｐゴシック"/>
            <family val="3"/>
            <charset val="128"/>
          </rPr>
          <t>契約書を参照し、記入してください。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C125CFB7-9323-4EEA-8751-D79DC5A4985F}">
      <text>
        <r>
          <rPr>
            <b/>
            <sz val="10"/>
            <color indexed="81"/>
            <rFont val="ＭＳ Ｐゴシック"/>
            <family val="3"/>
            <charset val="128"/>
          </rPr>
          <t>4月シートの黄色枠内を入力すると、
5月～3月まで自動表示されます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1A9C4DC6-7136-40CC-AA35-DF348A50653C}">
      <text>
        <r>
          <rPr>
            <b/>
            <sz val="10"/>
            <color indexed="81"/>
            <rFont val="ＭＳ Ｐゴシック"/>
            <family val="3"/>
            <charset val="128"/>
          </rPr>
          <t>4月シートの黄色枠内を入力すると、
5月～3月まで自動表示されます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538924A6-E159-4D3E-9BE4-27C7D6CCC75E}">
      <text>
        <r>
          <rPr>
            <b/>
            <sz val="10"/>
            <color indexed="81"/>
            <rFont val="ＭＳ Ｐゴシック"/>
            <family val="3"/>
            <charset val="128"/>
          </rPr>
          <t>4月シートの黄色枠内を入力すると、
5月～3月まで自動表示されます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610306B9-E361-48B1-9E3F-48C629ED99C8}">
      <text>
        <r>
          <rPr>
            <b/>
            <sz val="10"/>
            <color indexed="81"/>
            <rFont val="ＭＳ Ｐゴシック"/>
            <family val="3"/>
            <charset val="128"/>
          </rPr>
          <t>4月シートの黄色枠内を入力すると、
5月～3月まで自動表示されます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65C32932-6960-4E60-89AD-717E1832F66B}">
      <text>
        <r>
          <rPr>
            <b/>
            <sz val="10"/>
            <color indexed="81"/>
            <rFont val="ＭＳ Ｐゴシック"/>
            <family val="3"/>
            <charset val="128"/>
          </rPr>
          <t>4月シートの黄色枠内を入力すると、
5月～3月まで自動表示されます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F177243A-5ECE-43FB-B262-A93604FC6576}">
      <text>
        <r>
          <rPr>
            <b/>
            <sz val="10"/>
            <color indexed="81"/>
            <rFont val="ＭＳ Ｐゴシック"/>
            <family val="3"/>
            <charset val="128"/>
          </rPr>
          <t>4月シートの黄色枠内を入力すると、
5月～3月まで自動表示されます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0275913B-E684-45EC-BB54-FEB6C6029DD5}">
      <text>
        <r>
          <rPr>
            <b/>
            <sz val="10"/>
            <color indexed="81"/>
            <rFont val="ＭＳ Ｐゴシック"/>
            <family val="3"/>
            <charset val="128"/>
          </rPr>
          <t>4月シートの黄色枠内を入力すると、
5月～3月まで自動表示されます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AB9B45BA-4645-4ED7-9586-F065AFCD4BBD}">
      <text>
        <r>
          <rPr>
            <b/>
            <sz val="10"/>
            <color indexed="81"/>
            <rFont val="ＭＳ Ｐゴシック"/>
            <family val="3"/>
            <charset val="128"/>
          </rPr>
          <t>4月シートの黄色枠内を入力すると、
5月～3月まで自動表示されます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5F888661-7EDD-464D-B5AB-B4DD823C3818}">
      <text>
        <r>
          <rPr>
            <b/>
            <sz val="10"/>
            <color indexed="81"/>
            <rFont val="ＭＳ Ｐゴシック"/>
            <family val="3"/>
            <charset val="128"/>
          </rPr>
          <t>4月シートの黄色枠内を入力すると、
5月～3月まで自動表示されます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1C7EB7A7-9253-4D7C-8841-C5363409E25C}">
      <text>
        <r>
          <rPr>
            <b/>
            <sz val="10"/>
            <color indexed="81"/>
            <rFont val="ＭＳ Ｐゴシック"/>
            <family val="3"/>
            <charset val="128"/>
          </rPr>
          <t>4月シートの黄色枠内を入力すると、
5月～3月まで自動表示されます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23617A98-6036-41FB-B8BE-C6BE3DF61816}">
      <text>
        <r>
          <rPr>
            <b/>
            <sz val="10"/>
            <color indexed="81"/>
            <rFont val="ＭＳ Ｐゴシック"/>
            <family val="3"/>
            <charset val="128"/>
          </rPr>
          <t>4月シートの黄色枠内を入力すると、
5月～3月まで自動表示されます</t>
        </r>
      </text>
    </comment>
  </commentList>
</comments>
</file>

<file path=xl/sharedStrings.xml><?xml version="1.0" encoding="utf-8"?>
<sst xmlns="http://schemas.openxmlformats.org/spreadsheetml/2006/main" count="567" uniqueCount="46">
  <si>
    <t>日</t>
    <rPh sb="0" eb="1">
      <t>ニチ</t>
    </rPh>
    <phoneticPr fontId="2"/>
  </si>
  <si>
    <t>曜</t>
    <rPh sb="0" eb="1">
      <t>ヨウ</t>
    </rPh>
    <phoneticPr fontId="2"/>
  </si>
  <si>
    <t>休暇取得
（休日以外）</t>
    <rPh sb="0" eb="2">
      <t>キュウカ</t>
    </rPh>
    <rPh sb="2" eb="4">
      <t>シュトク</t>
    </rPh>
    <rPh sb="6" eb="8">
      <t>キュウジツ</t>
    </rPh>
    <rPh sb="8" eb="10">
      <t>イガイ</t>
    </rPh>
    <phoneticPr fontId="2"/>
  </si>
  <si>
    <t>年休残日数</t>
    <rPh sb="0" eb="2">
      <t>ネンキュウ</t>
    </rPh>
    <rPh sb="2" eb="3">
      <t>ザン</t>
    </rPh>
    <rPh sb="3" eb="5">
      <t>ニッスウ</t>
    </rPh>
    <phoneticPr fontId="2"/>
  </si>
  <si>
    <t>日</t>
    <rPh sb="0" eb="1">
      <t>ヒ</t>
    </rPh>
    <phoneticPr fontId="2"/>
  </si>
  <si>
    <t>所　属</t>
    <phoneticPr fontId="2"/>
  </si>
  <si>
    <t>教職員番号</t>
    <rPh sb="0" eb="3">
      <t>キョウショクイン</t>
    </rPh>
    <rPh sb="3" eb="5">
      <t>バンゴウ</t>
    </rPh>
    <phoneticPr fontId="2"/>
  </si>
  <si>
    <t>勤務　　　　　　　　　　　　　　　　　　　　　開始時刻</t>
    <rPh sb="0" eb="2">
      <t>キンム</t>
    </rPh>
    <phoneticPr fontId="2"/>
  </si>
  <si>
    <t>勤務　　　　　　　　　　　終了時刻</t>
    <rPh sb="0" eb="2">
      <t>キンム</t>
    </rPh>
    <phoneticPr fontId="2"/>
  </si>
  <si>
    <t>前年度分</t>
    <rPh sb="0" eb="3">
      <t>ゼンネンド</t>
    </rPh>
    <rPh sb="3" eb="4">
      <t>ブン</t>
    </rPh>
    <phoneticPr fontId="2"/>
  </si>
  <si>
    <t>本年度分</t>
    <rPh sb="0" eb="1">
      <t>ホン</t>
    </rPh>
    <rPh sb="1" eb="4">
      <t>ネンドブン</t>
    </rPh>
    <phoneticPr fontId="2"/>
  </si>
  <si>
    <t>振替休日未取得日数</t>
    <rPh sb="0" eb="2">
      <t>フリカエ</t>
    </rPh>
    <rPh sb="2" eb="4">
      <t>キュウジツ</t>
    </rPh>
    <rPh sb="4" eb="5">
      <t>ミ</t>
    </rPh>
    <rPh sb="5" eb="7">
      <t>シュトク</t>
    </rPh>
    <rPh sb="7" eb="9">
      <t>ニッスウ</t>
    </rPh>
    <phoneticPr fontId="2"/>
  </si>
  <si>
    <t>（今月末時点での）</t>
    <phoneticPr fontId="2"/>
  </si>
  <si>
    <t>氏名</t>
    <rPh sb="0" eb="2">
      <t>シメイ</t>
    </rPh>
    <phoneticPr fontId="2"/>
  </si>
  <si>
    <t>&lt;研究部様式　第２号&gt;</t>
    <rPh sb="7" eb="8">
      <t>ダイ</t>
    </rPh>
    <phoneticPr fontId="2"/>
  </si>
  <si>
    <t>実働時間</t>
    <rPh sb="0" eb="2">
      <t>ジツドウ</t>
    </rPh>
    <rPh sb="2" eb="4">
      <t>ジカン</t>
    </rPh>
    <phoneticPr fontId="2"/>
  </si>
  <si>
    <t>備　考
　（出張など、事業場外で業務を行った場合の場所や
休日勤務の内容および振替休日取得等を記入してください）</t>
  </si>
  <si>
    <t>研究機構</t>
    <phoneticPr fontId="2"/>
  </si>
  <si>
    <t>研究機構</t>
    <rPh sb="0" eb="2">
      <t>ケンキュウ</t>
    </rPh>
    <rPh sb="2" eb="4">
      <t>キコウ</t>
    </rPh>
    <phoneticPr fontId="2"/>
  </si>
  <si>
    <t>立命館グローバル・イノベーション</t>
    <rPh sb="0" eb="3">
      <t>リツメイカン</t>
    </rPh>
    <phoneticPr fontId="2"/>
  </si>
  <si>
    <t>衣笠総合</t>
    <rPh sb="0" eb="2">
      <t>キヌガサ</t>
    </rPh>
    <rPh sb="2" eb="4">
      <t>ソウゴウ</t>
    </rPh>
    <phoneticPr fontId="2"/>
  </si>
  <si>
    <t>BKC社系</t>
    <rPh sb="3" eb="4">
      <t>シャ</t>
    </rPh>
    <rPh sb="4" eb="5">
      <t>ケイ</t>
    </rPh>
    <phoneticPr fontId="2"/>
  </si>
  <si>
    <t>総合科学技術</t>
    <rPh sb="0" eb="2">
      <t>ソウゴウ</t>
    </rPh>
    <rPh sb="2" eb="4">
      <t>カガク</t>
    </rPh>
    <rPh sb="4" eb="6">
      <t>ギジュツ</t>
    </rPh>
    <phoneticPr fontId="2"/>
  </si>
  <si>
    <t>OIC総合</t>
    <rPh sb="3" eb="5">
      <t>ソウゴウ</t>
    </rPh>
    <phoneticPr fontId="2"/>
  </si>
  <si>
    <t>＊「実働時間」…休憩時間・自己の研究に要した時間を除いた時間</t>
    <rPh sb="2" eb="4">
      <t>ジツドウ</t>
    </rPh>
    <rPh sb="4" eb="6">
      <t>ジカン</t>
    </rPh>
    <rPh sb="8" eb="10">
      <t>キュウケイ</t>
    </rPh>
    <rPh sb="10" eb="12">
      <t>ジカン</t>
    </rPh>
    <rPh sb="13" eb="15">
      <t>ジコ</t>
    </rPh>
    <rPh sb="16" eb="18">
      <t>ケンキュウ</t>
    </rPh>
    <rPh sb="19" eb="20">
      <t>ヨウ</t>
    </rPh>
    <rPh sb="22" eb="24">
      <t>ジカン</t>
    </rPh>
    <rPh sb="25" eb="26">
      <t>ノゾ</t>
    </rPh>
    <rPh sb="28" eb="30">
      <t>ジカン</t>
    </rPh>
    <phoneticPr fontId="2"/>
  </si>
  <si>
    <t>備　考
　（出張など、事業場外で業務を行った場合の場所や
休日勤務の内容および振替休日取得等を記入してください）</t>
    <rPh sb="0" eb="1">
      <t>ソナエ</t>
    </rPh>
    <rPh sb="2" eb="3">
      <t>コウ</t>
    </rPh>
    <rPh sb="6" eb="8">
      <t>シュッチョウ</t>
    </rPh>
    <rPh sb="11" eb="13">
      <t>ジギョウ</t>
    </rPh>
    <rPh sb="13" eb="14">
      <t>バ</t>
    </rPh>
    <rPh sb="14" eb="15">
      <t>ガイ</t>
    </rPh>
    <rPh sb="16" eb="18">
      <t>ギョウム</t>
    </rPh>
    <rPh sb="29" eb="31">
      <t>キュウジツ</t>
    </rPh>
    <rPh sb="31" eb="33">
      <t>キンム</t>
    </rPh>
    <rPh sb="34" eb="36">
      <t>ナイヨウ</t>
    </rPh>
    <rPh sb="39" eb="41">
      <t>フリカエ</t>
    </rPh>
    <rPh sb="41" eb="43">
      <t>キュウジツ</t>
    </rPh>
    <rPh sb="43" eb="45">
      <t>シュトク</t>
    </rPh>
    <rPh sb="45" eb="46">
      <t>トウ</t>
    </rPh>
    <rPh sb="47" eb="49">
      <t>キニュウ</t>
    </rPh>
    <phoneticPr fontId="2"/>
  </si>
  <si>
    <t>【招聘研究教員／客員研究教員用】</t>
    <rPh sb="1" eb="3">
      <t>ショウヘイ</t>
    </rPh>
    <rPh sb="3" eb="5">
      <t>ケンキュウ</t>
    </rPh>
    <rPh sb="5" eb="7">
      <t>キョウイン</t>
    </rPh>
    <rPh sb="8" eb="10">
      <t>キャクイン</t>
    </rPh>
    <rPh sb="10" eb="12">
      <t>ケンキュウ</t>
    </rPh>
    <rPh sb="12" eb="14">
      <t>キョウイン</t>
    </rPh>
    <rPh sb="14" eb="15">
      <t>ヨウ</t>
    </rPh>
    <phoneticPr fontId="2"/>
  </si>
  <si>
    <t>勤務日数</t>
    <rPh sb="0" eb="2">
      <t>キンム</t>
    </rPh>
    <rPh sb="2" eb="4">
      <t>ニッスウ</t>
    </rPh>
    <phoneticPr fontId="2"/>
  </si>
  <si>
    <t>ﾘｻｰﾁｵﾌｨｽ確認</t>
    <rPh sb="8" eb="10">
      <t>カクニン</t>
    </rPh>
    <phoneticPr fontId="2"/>
  </si>
  <si>
    <t>事務局作業項目</t>
    <rPh sb="0" eb="3">
      <t>ジムキョク</t>
    </rPh>
    <rPh sb="3" eb="5">
      <t>サギョウ</t>
    </rPh>
    <rPh sb="5" eb="7">
      <t>コウモク</t>
    </rPh>
    <phoneticPr fontId="2"/>
  </si>
  <si>
    <t>1日の勤務時間</t>
    <rPh sb="1" eb="2">
      <t>ヒ</t>
    </rPh>
    <rPh sb="3" eb="5">
      <t>キンム</t>
    </rPh>
    <rPh sb="5" eb="7">
      <t>ジカン</t>
    </rPh>
    <phoneticPr fontId="2"/>
  </si>
  <si>
    <t>時間</t>
    <rPh sb="0" eb="2">
      <t>ジカン</t>
    </rPh>
    <phoneticPr fontId="2"/>
  </si>
  <si>
    <t>分</t>
    <rPh sb="0" eb="1">
      <t>フン</t>
    </rPh>
    <phoneticPr fontId="2"/>
  </si>
  <si>
    <t>立命館アジア・日本</t>
    <rPh sb="0" eb="3">
      <t>リツメイカン</t>
    </rPh>
    <rPh sb="7" eb="9">
      <t>ニホン</t>
    </rPh>
    <phoneticPr fontId="2"/>
  </si>
  <si>
    <t>　　　本人　　　　　　　労働時間管理者</t>
    <rPh sb="3" eb="5">
      <t>ホンニン</t>
    </rPh>
    <rPh sb="12" eb="14">
      <t>ロウドウ</t>
    </rPh>
    <rPh sb="14" eb="16">
      <t>ジカン</t>
    </rPh>
    <rPh sb="16" eb="18">
      <t>カンリ</t>
    </rPh>
    <rPh sb="18" eb="19">
      <t>シャ</t>
    </rPh>
    <phoneticPr fontId="2"/>
  </si>
  <si>
    <t>労働時間管理者　　　リサーチオフィス</t>
    <rPh sb="0" eb="2">
      <t>ロウドウ</t>
    </rPh>
    <rPh sb="2" eb="4">
      <t>ジカン</t>
    </rPh>
    <rPh sb="4" eb="7">
      <t>カンリシャ</t>
    </rPh>
    <phoneticPr fontId="2"/>
  </si>
  <si>
    <t>時間</t>
    <rPh sb="0" eb="2">
      <t>ジカン</t>
    </rPh>
    <phoneticPr fontId="2"/>
  </si>
  <si>
    <r>
      <rPr>
        <u/>
        <sz val="16"/>
        <rFont val="ＭＳ Ｐゴシック"/>
        <family val="3"/>
        <charset val="128"/>
      </rPr>
      <t>本様式の作成・提出は、専門業務型裁量労働制が適用される方の健康・福祉を確保することを目的としています｡</t>
    </r>
    <r>
      <rPr>
        <sz val="16"/>
        <rFont val="ＭＳ Ｐゴシック"/>
        <family val="3"/>
        <charset val="128"/>
      </rPr>
      <t xml:space="preserve">
</t>
    </r>
    <r>
      <rPr>
        <sz val="13"/>
        <rFont val="ＭＳ Ｐゴシック"/>
        <family val="3"/>
        <charset val="128"/>
      </rPr>
      <t xml:space="preserve">
</t>
    </r>
    <r>
      <rPr>
        <sz val="13"/>
        <rFont val="ＭＳ Ｐ明朝"/>
        <family val="1"/>
        <charset val="128"/>
      </rPr>
      <t>●</t>
    </r>
    <r>
      <rPr>
        <u/>
        <sz val="13"/>
        <color rgb="FFFF0000"/>
        <rFont val="HGPｺﾞｼｯｸE"/>
        <family val="3"/>
        <charset val="128"/>
      </rPr>
      <t>休日にやむなく出勤される場合は、休日を他の勤務日に振り替え、前後2週間以内に取得してください。</t>
    </r>
    <r>
      <rPr>
        <sz val="13"/>
        <rFont val="ＭＳ Ｐ明朝"/>
        <family val="1"/>
        <charset val="128"/>
      </rPr>
      <t xml:space="preserve">
　 その場合は、「休暇取得」欄に○を記入し、備考欄には　「○月○日休日出勤の振替」と記入してください。
●年次有給休暇は、別紙「勤務計画申請書」により事前に労働時間管理者に届出たうえで、「休暇取得」欄に○を記入してください。
　 （ただし、労働基準法第３９条第４項により、年次有給休暇が請求された時季に有給休暇を与えることが、研究活動等の正常な
　　活動を妨げる場合には、労働時間管理者は他の時季に変更することができます。）
　　</t>
    </r>
    <r>
      <rPr>
        <u/>
        <sz val="13"/>
        <color rgb="FFFF0000"/>
        <rFont val="HGPｺﾞｼｯｸE"/>
        <family val="3"/>
        <charset val="128"/>
      </rPr>
      <t>※振替休日未取得分を保有されている場合は、振替休日を優先して取得してください。</t>
    </r>
    <r>
      <rPr>
        <sz val="13"/>
        <rFont val="ＭＳ Ｐ明朝"/>
        <family val="1"/>
        <charset val="128"/>
      </rPr>
      <t xml:space="preserve">
●1日の勤務時間（「自己責任における研修・研鑽」など業務以外の内容は含みません）の「開始時間」と「終了時間」および
   「実働時間」を記入し、毎月労働時間管理者に提出してください。
●深夜におよぶ勤務（２２時以降５時まで）については、就業規則にもとづき、別紙「深夜勤務命令書」を作成のうえ、必ず事前に労働
　 時間管理者の許可を得てください。</t>
    </r>
    <r>
      <rPr>
        <sz val="13"/>
        <rFont val="ＭＳ Ｐ明朝"/>
        <family val="1"/>
        <charset val="128"/>
      </rPr>
      <t xml:space="preserve">
●「備考」欄には、出張など、学外で業務を行った場合の場所・時間を記入してください。
●当月末時点での年次有給休暇残日数および振替休日未取得日数を記載し、各自で把握をしてください。</t>
    </r>
    <rPh sb="419" eb="421">
      <t>ジツドウ</t>
    </rPh>
    <rPh sb="421" eb="423">
      <t>ジカン</t>
    </rPh>
    <rPh sb="485" eb="487">
      <t>ベッシ</t>
    </rPh>
    <rPh sb="488" eb="490">
      <t>シンヤ</t>
    </rPh>
    <rPh sb="490" eb="492">
      <t>キンム</t>
    </rPh>
    <rPh sb="492" eb="495">
      <t>メイレイショ</t>
    </rPh>
    <rPh sb="497" eb="499">
      <t>サクセイ</t>
    </rPh>
    <rPh sb="503" eb="504">
      <t>カナラ</t>
    </rPh>
    <rPh sb="515" eb="518">
      <t>カンリシャ</t>
    </rPh>
    <rPh sb="532" eb="534">
      <t>ビコウ</t>
    </rPh>
    <rPh sb="535" eb="536">
      <t>ラン</t>
    </rPh>
    <rPh sb="539" eb="541">
      <t>シュッチョウ</t>
    </rPh>
    <rPh sb="544" eb="546">
      <t>ガクガイ</t>
    </rPh>
    <rPh sb="547" eb="549">
      <t>ギョウム</t>
    </rPh>
    <rPh sb="550" eb="551">
      <t>オコナ</t>
    </rPh>
    <rPh sb="553" eb="555">
      <t>バアイ</t>
    </rPh>
    <rPh sb="556" eb="558">
      <t>バショ</t>
    </rPh>
    <rPh sb="559" eb="561">
      <t>ジカン</t>
    </rPh>
    <rPh sb="562" eb="564">
      <t>キニュウ</t>
    </rPh>
    <rPh sb="573" eb="574">
      <t>トウ</t>
    </rPh>
    <phoneticPr fontId="2"/>
  </si>
  <si>
    <t>申告書
提出期限</t>
    <rPh sb="0" eb="3">
      <t>シンコクショ</t>
    </rPh>
    <rPh sb="4" eb="6">
      <t>テイシュツ</t>
    </rPh>
    <rPh sb="6" eb="8">
      <t>キゲン</t>
    </rPh>
    <phoneticPr fontId="2"/>
  </si>
  <si>
    <t>年末年始休日</t>
    <rPh sb="0" eb="6">
      <t>ネンマツ</t>
    </rPh>
    <phoneticPr fontId="2"/>
  </si>
  <si>
    <t>雇用種別</t>
    <rPh sb="0" eb="2">
      <t>コヨウ</t>
    </rPh>
    <rPh sb="2" eb="4">
      <t>シュベツ</t>
    </rPh>
    <phoneticPr fontId="2"/>
  </si>
  <si>
    <t>受入教員、または研究代表者(労働時間管理者)</t>
    <rPh sb="0" eb="1">
      <t>ウ</t>
    </rPh>
    <rPh sb="1" eb="2">
      <t>イ</t>
    </rPh>
    <rPh sb="2" eb="4">
      <t>キョウイン</t>
    </rPh>
    <rPh sb="8" eb="10">
      <t>ケンキュウ</t>
    </rPh>
    <rPh sb="10" eb="13">
      <t>ダイヒョウシャ</t>
    </rPh>
    <phoneticPr fontId="2"/>
  </si>
  <si>
    <t>日／月</t>
  </si>
  <si>
    <t>祝</t>
    <rPh sb="0" eb="1">
      <t>シュク</t>
    </rPh>
    <phoneticPr fontId="2"/>
  </si>
  <si>
    <t>一斉取得休日（夏期休日）</t>
    <rPh sb="0" eb="2">
      <t>イッセイ</t>
    </rPh>
    <rPh sb="2" eb="4">
      <t>シュトク</t>
    </rPh>
    <rPh sb="4" eb="6">
      <t>キュウジツ</t>
    </rPh>
    <rPh sb="7" eb="9">
      <t>カキ</t>
    </rPh>
    <rPh sb="9" eb="11">
      <t>キュウジツ</t>
    </rPh>
    <phoneticPr fontId="2"/>
  </si>
  <si>
    <t>年次有給休暇取得推奨日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</si>
</sst>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0_ "/>
    <numFmt numFmtId="178" formatCode="m&quot;月&quot;d&quot;日（&quot;aaa&quot;）&quot;"/>
    <numFmt numFmtId="179" formatCode="d"/>
    <numFmt numFmtId="180" formatCode="yyyy&quot;年&quot;m&quot;月　 勤務状況自己申告書&quot;"/>
  </numFmts>
  <fonts count="28">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3"/>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7"/>
      <name val="ＭＳ Ｐゴシック"/>
      <family val="3"/>
      <charset val="128"/>
    </font>
    <font>
      <sz val="17"/>
      <name val="ＭＳ Ｐゴシック"/>
      <family val="3"/>
      <charset val="128"/>
    </font>
    <font>
      <b/>
      <sz val="15"/>
      <name val="ＭＳ Ｐゴシック"/>
      <family val="3"/>
      <charset val="128"/>
    </font>
    <font>
      <sz val="15"/>
      <name val="ＭＳ Ｐゴシック"/>
      <family val="3"/>
      <charset val="128"/>
    </font>
    <font>
      <b/>
      <sz val="12"/>
      <name val="ＭＳ Ｐゴシック"/>
      <family val="3"/>
      <charset val="128"/>
    </font>
    <font>
      <sz val="9"/>
      <color indexed="81"/>
      <name val="ＭＳ Ｐゴシック"/>
      <family val="3"/>
      <charset val="128"/>
    </font>
    <font>
      <b/>
      <sz val="12"/>
      <color rgb="FFFF0000"/>
      <name val="ＭＳ Ｐゴシック"/>
      <family val="3"/>
      <charset val="128"/>
    </font>
    <font>
      <u/>
      <sz val="16"/>
      <name val="ＭＳ Ｐゴシック"/>
      <family val="3"/>
      <charset val="128"/>
    </font>
    <font>
      <sz val="13"/>
      <name val="ＭＳ Ｐ明朝"/>
      <family val="1"/>
      <charset val="128"/>
    </font>
    <font>
      <u/>
      <sz val="13"/>
      <color rgb="FFFF0000"/>
      <name val="HGPｺﾞｼｯｸE"/>
      <family val="3"/>
      <charset val="128"/>
    </font>
    <font>
      <sz val="12"/>
      <name val="Arial"/>
      <family val="2"/>
    </font>
    <font>
      <sz val="11"/>
      <color rgb="FFFF0000"/>
      <name val="ＭＳ Ｐゴシック"/>
      <family val="3"/>
      <charset val="128"/>
    </font>
    <font>
      <b/>
      <sz val="10"/>
      <color indexed="81"/>
      <name val="ＭＳ Ｐゴシック"/>
      <family val="3"/>
      <charset val="128"/>
    </font>
    <font>
      <b/>
      <sz val="18"/>
      <color rgb="FFC00000"/>
      <name val="ＭＳ Ｐゴシック"/>
      <family val="3"/>
      <charset val="128"/>
    </font>
    <font>
      <sz val="11"/>
      <color rgb="FFC00000"/>
      <name val="ＭＳ Ｐゴシック"/>
      <family val="3"/>
      <charset val="128"/>
    </font>
    <font>
      <b/>
      <sz val="9"/>
      <color indexed="81"/>
      <name val="MS P ゴシック"/>
      <family val="3"/>
      <charset val="128"/>
    </font>
    <font>
      <b/>
      <sz val="10"/>
      <color indexed="10"/>
      <name val="MS P ゴシック"/>
      <family val="3"/>
      <charset val="128"/>
    </font>
    <font>
      <b/>
      <sz val="9"/>
      <color indexed="10"/>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s>
  <borders count="81">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rgb="FFFF0000"/>
      </left>
      <right/>
      <top style="thick">
        <color rgb="FFFF0000"/>
      </top>
      <bottom/>
      <diagonal/>
    </border>
    <border>
      <left/>
      <right style="medium">
        <color indexed="64"/>
      </right>
      <top style="thick">
        <color rgb="FFFF0000"/>
      </top>
      <bottom/>
      <diagonal/>
    </border>
    <border>
      <left style="medium">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style="medium">
        <color indexed="64"/>
      </right>
      <top/>
      <bottom style="thick">
        <color rgb="FFFF0000"/>
      </bottom>
      <diagonal/>
    </border>
    <border>
      <left style="medium">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51">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Alignment="1">
      <alignment horizontal="left" vertical="center"/>
    </xf>
    <xf numFmtId="0" fontId="4" fillId="0" borderId="0" xfId="0" applyFont="1">
      <alignment vertical="center"/>
    </xf>
    <xf numFmtId="0" fontId="3" fillId="0" borderId="0" xfId="0" applyFont="1" applyBorder="1" applyAlignment="1">
      <alignment horizontal="left" vertical="top" wrapText="1"/>
    </xf>
    <xf numFmtId="0" fontId="0" fillId="0" borderId="0" xfId="0" applyAlignment="1">
      <alignment horizontal="left" vertical="center"/>
    </xf>
    <xf numFmtId="0" fontId="5" fillId="0" borderId="0" xfId="0" applyFont="1">
      <alignment vertical="center"/>
    </xf>
    <xf numFmtId="0" fontId="0" fillId="2" borderId="0" xfId="0" applyFill="1">
      <alignment vertical="center"/>
    </xf>
    <xf numFmtId="0" fontId="4" fillId="0" borderId="0" xfId="0" applyFont="1" applyAlignment="1">
      <alignment horizontal="center" vertical="center"/>
    </xf>
    <xf numFmtId="0" fontId="3" fillId="0" borderId="0" xfId="0" applyFont="1" applyBorder="1" applyAlignment="1">
      <alignment horizontal="center" vertical="top" wrapText="1"/>
    </xf>
    <xf numFmtId="0" fontId="0" fillId="0" borderId="0" xfId="0" applyBorder="1" applyAlignment="1">
      <alignment horizontal="center" vertical="center"/>
    </xf>
    <xf numFmtId="0" fontId="0" fillId="0" borderId="0" xfId="0" applyFill="1" applyBorder="1" applyAlignment="1">
      <alignment vertical="center"/>
    </xf>
    <xf numFmtId="0" fontId="0" fillId="4" borderId="37" xfId="0" applyFill="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horizontal="right" vertical="center"/>
    </xf>
    <xf numFmtId="0" fontId="7" fillId="0" borderId="18" xfId="0" applyFont="1" applyBorder="1" applyAlignment="1">
      <alignment horizontal="center" vertical="center"/>
    </xf>
    <xf numFmtId="0" fontId="7" fillId="0" borderId="40" xfId="0" applyFont="1" applyBorder="1" applyAlignment="1">
      <alignment horizontal="center" vertical="center"/>
    </xf>
    <xf numFmtId="177" fontId="7" fillId="0" borderId="0" xfId="0" applyNumberFormat="1" applyFont="1" applyBorder="1" applyAlignment="1">
      <alignment horizontal="right" vertical="center"/>
    </xf>
    <xf numFmtId="55" fontId="7" fillId="0" borderId="0" xfId="0" applyNumberFormat="1" applyFont="1" applyBorder="1" applyAlignment="1">
      <alignment horizontal="right" vertical="center" wrapText="1"/>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lignment vertical="center"/>
    </xf>
    <xf numFmtId="176" fontId="7" fillId="0" borderId="0" xfId="0" applyNumberFormat="1" applyFont="1" applyBorder="1" applyAlignment="1">
      <alignment horizontal="right" vertical="center"/>
    </xf>
    <xf numFmtId="0" fontId="0" fillId="0" borderId="0" xfId="0" applyFill="1" applyBorder="1" applyAlignment="1">
      <alignment horizontal="center" vertical="center"/>
    </xf>
    <xf numFmtId="20"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8" fillId="0" borderId="0" xfId="0" applyFont="1" applyBorder="1" applyAlignment="1">
      <alignment horizontal="left" vertical="top" wrapText="1"/>
    </xf>
    <xf numFmtId="0" fontId="0" fillId="0" borderId="0" xfId="0"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8" fillId="0" borderId="0" xfId="0" applyFont="1" applyBorder="1" applyAlignment="1">
      <alignment horizontal="center" vertical="center" wrapText="1"/>
    </xf>
    <xf numFmtId="176" fontId="0" fillId="0" borderId="10" xfId="0" applyNumberFormat="1" applyFill="1" applyBorder="1" applyAlignment="1" applyProtection="1">
      <alignment horizontal="center" vertical="center"/>
      <protection locked="0"/>
    </xf>
    <xf numFmtId="20" fontId="0" fillId="0" borderId="10" xfId="0" applyNumberFormat="1" applyFill="1" applyBorder="1" applyAlignment="1" applyProtection="1">
      <alignment horizontal="center" vertical="center"/>
      <protection locked="0"/>
    </xf>
    <xf numFmtId="176" fontId="0" fillId="0" borderId="11" xfId="0" applyNumberFormat="1" applyFill="1" applyBorder="1" applyAlignment="1" applyProtection="1">
      <alignment horizontal="center" vertical="center"/>
      <protection locked="0"/>
    </xf>
    <xf numFmtId="20" fontId="0" fillId="0" borderId="11" xfId="0" applyNumberFormat="1"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176" fontId="0" fillId="0" borderId="36" xfId="0" applyNumberFormat="1"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3"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4" fillId="0" borderId="0" xfId="0" applyFont="1" applyBorder="1" applyAlignment="1">
      <alignment horizontal="left" vertical="center"/>
    </xf>
    <xf numFmtId="0" fontId="14" fillId="0" borderId="0" xfId="0" applyFont="1" applyBorder="1">
      <alignment vertical="center"/>
    </xf>
    <xf numFmtId="0" fontId="4" fillId="0" borderId="0" xfId="0" applyFont="1" applyBorder="1">
      <alignment vertical="center"/>
    </xf>
    <xf numFmtId="0" fontId="7" fillId="0" borderId="0" xfId="0" applyFont="1" applyBorder="1" applyAlignment="1" applyProtection="1">
      <alignment horizontal="right" vertical="center"/>
      <protection locked="0"/>
    </xf>
    <xf numFmtId="0" fontId="0" fillId="0" borderId="0" xfId="0" applyBorder="1" applyAlignment="1" applyProtection="1">
      <alignment horizontal="right" vertical="center"/>
    </xf>
    <xf numFmtId="0" fontId="7" fillId="0" borderId="0" xfId="0" applyFont="1" applyBorder="1" applyAlignment="1" applyProtection="1">
      <alignment horizontal="right" vertical="center"/>
    </xf>
    <xf numFmtId="176" fontId="7" fillId="3" borderId="43" xfId="0" applyNumberFormat="1" applyFont="1" applyFill="1" applyBorder="1" applyAlignment="1">
      <alignment horizontal="right" vertical="center"/>
    </xf>
    <xf numFmtId="0" fontId="0" fillId="0" borderId="0" xfId="0" applyAlignment="1">
      <alignment horizontal="center" vertical="center"/>
    </xf>
    <xf numFmtId="0" fontId="8" fillId="0" borderId="0" xfId="0" applyFont="1" applyBorder="1" applyAlignment="1">
      <alignment horizontal="center" vertical="center" wrapText="1"/>
    </xf>
    <xf numFmtId="0" fontId="0" fillId="0" borderId="45" xfId="0" applyFill="1" applyBorder="1" applyAlignment="1">
      <alignment horizontal="center" vertical="center"/>
    </xf>
    <xf numFmtId="0" fontId="0" fillId="0" borderId="5" xfId="0" applyFill="1" applyBorder="1" applyAlignment="1">
      <alignment horizontal="center" vertical="center"/>
    </xf>
    <xf numFmtId="0" fontId="10" fillId="0" borderId="0" xfId="0" applyFont="1" applyBorder="1" applyAlignment="1">
      <alignment vertical="center" wrapText="1"/>
    </xf>
    <xf numFmtId="0" fontId="0" fillId="0" borderId="0" xfId="0" applyAlignment="1">
      <alignment vertical="center"/>
    </xf>
    <xf numFmtId="0" fontId="7"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1" fillId="0" borderId="0" xfId="0" applyFont="1" applyAlignment="1">
      <alignment vertical="center"/>
    </xf>
    <xf numFmtId="0" fontId="12" fillId="0" borderId="0" xfId="0" applyFont="1" applyBorder="1" applyAlignment="1">
      <alignment vertical="center" wrapText="1"/>
    </xf>
    <xf numFmtId="0" fontId="13" fillId="0" borderId="0" xfId="0" applyFont="1" applyAlignment="1">
      <alignment vertical="center"/>
    </xf>
    <xf numFmtId="0" fontId="8" fillId="0" borderId="0" xfId="0" applyFont="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31" xfId="0" applyFont="1" applyBorder="1" applyAlignment="1" applyProtection="1">
      <alignment horizontal="center" vertical="center"/>
    </xf>
    <xf numFmtId="0" fontId="7" fillId="5" borderId="35" xfId="0" applyFont="1" applyFill="1" applyBorder="1" applyAlignment="1" applyProtection="1">
      <alignment horizontal="right" vertical="center"/>
      <protection locked="0"/>
    </xf>
    <xf numFmtId="0" fontId="7" fillId="5" borderId="13" xfId="0" applyFont="1" applyFill="1" applyBorder="1" applyAlignment="1" applyProtection="1">
      <alignment horizontal="right" vertical="center"/>
      <protection locked="0"/>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0" xfId="0" applyFill="1">
      <alignment vertical="center"/>
    </xf>
    <xf numFmtId="179" fontId="0" fillId="0" borderId="2" xfId="0" applyNumberFormat="1" applyFill="1" applyBorder="1" applyAlignment="1">
      <alignment horizontal="center" vertical="center"/>
    </xf>
    <xf numFmtId="179" fontId="0" fillId="0" borderId="26" xfId="0" applyNumberFormat="1" applyFill="1" applyBorder="1" applyAlignment="1">
      <alignment horizontal="center" vertical="center"/>
    </xf>
    <xf numFmtId="179" fontId="0" fillId="0" borderId="27" xfId="0" applyNumberFormat="1" applyFill="1" applyBorder="1" applyAlignment="1">
      <alignment horizontal="center" vertical="center"/>
    </xf>
    <xf numFmtId="176" fontId="0" fillId="0" borderId="29" xfId="0" applyNumberFormat="1"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179" fontId="0" fillId="0" borderId="60" xfId="0" applyNumberFormat="1" applyFill="1" applyBorder="1" applyAlignment="1">
      <alignment horizontal="center" vertical="center"/>
    </xf>
    <xf numFmtId="0" fontId="0" fillId="0" borderId="61" xfId="0" applyFill="1" applyBorder="1" applyAlignment="1">
      <alignment horizontal="center" vertical="center"/>
    </xf>
    <xf numFmtId="176" fontId="0" fillId="0" borderId="38" xfId="0" applyNumberFormat="1"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12" xfId="0" applyBorder="1" applyAlignment="1">
      <alignment horizontal="center" vertical="center"/>
    </xf>
    <xf numFmtId="0" fontId="3" fillId="0" borderId="12" xfId="0" applyFont="1" applyBorder="1" applyAlignment="1">
      <alignment horizontal="center" vertical="top" wrapText="1"/>
    </xf>
    <xf numFmtId="0" fontId="3" fillId="0" borderId="12" xfId="0" applyFont="1" applyBorder="1" applyAlignment="1">
      <alignment horizontal="left" vertical="top" wrapText="1"/>
    </xf>
    <xf numFmtId="0" fontId="0" fillId="0" borderId="12" xfId="0" applyBorder="1">
      <alignment vertical="center"/>
    </xf>
    <xf numFmtId="0" fontId="16" fillId="0" borderId="0" xfId="0" applyFont="1" applyBorder="1" applyAlignment="1">
      <alignment horizontal="right" vertical="center"/>
    </xf>
    <xf numFmtId="0" fontId="0" fillId="6" borderId="45" xfId="0" applyFill="1" applyBorder="1" applyAlignment="1">
      <alignment horizontal="center" vertical="center"/>
    </xf>
    <xf numFmtId="0" fontId="0" fillId="6" borderId="0" xfId="0" applyFill="1">
      <alignment vertical="center"/>
    </xf>
    <xf numFmtId="179" fontId="0" fillId="4" borderId="2" xfId="0" applyNumberFormat="1" applyFill="1" applyBorder="1" applyAlignment="1">
      <alignment horizontal="center" vertical="center"/>
    </xf>
    <xf numFmtId="0" fontId="0" fillId="4" borderId="45" xfId="0" applyFill="1" applyBorder="1" applyAlignment="1">
      <alignment horizontal="center" vertical="center"/>
    </xf>
    <xf numFmtId="176" fontId="0" fillId="4" borderId="11" xfId="0" applyNumberFormat="1"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179" fontId="0" fillId="4" borderId="2" xfId="0" applyNumberFormat="1" applyFont="1" applyFill="1" applyBorder="1" applyAlignment="1">
      <alignment horizontal="center" vertical="center"/>
    </xf>
    <xf numFmtId="20" fontId="0" fillId="4" borderId="11" xfId="0" applyNumberFormat="1" applyFill="1" applyBorder="1" applyAlignment="1" applyProtection="1">
      <alignment horizontal="center" vertical="center"/>
      <protection locked="0"/>
    </xf>
    <xf numFmtId="178" fontId="16" fillId="0" borderId="74" xfId="0" applyNumberFormat="1" applyFont="1" applyBorder="1" applyAlignment="1">
      <alignment horizontal="center" vertical="center"/>
    </xf>
    <xf numFmtId="178" fontId="16" fillId="0" borderId="80" xfId="0" applyNumberFormat="1" applyFont="1" applyBorder="1" applyAlignment="1">
      <alignment horizontal="center" vertical="center"/>
    </xf>
    <xf numFmtId="179" fontId="0" fillId="4" borderId="27" xfId="0" applyNumberFormat="1" applyFont="1" applyFill="1" applyBorder="1" applyAlignment="1">
      <alignment horizontal="center" vertical="center"/>
    </xf>
    <xf numFmtId="0" fontId="0" fillId="4" borderId="6" xfId="0" applyFill="1" applyBorder="1" applyAlignment="1">
      <alignment horizontal="center" vertical="center"/>
    </xf>
    <xf numFmtId="176" fontId="0" fillId="4" borderId="29" xfId="0" applyNumberFormat="1" applyFill="1" applyBorder="1" applyAlignment="1" applyProtection="1">
      <alignment horizontal="center" vertical="center"/>
      <protection locked="0"/>
    </xf>
    <xf numFmtId="0" fontId="0" fillId="4" borderId="29" xfId="0" applyFill="1" applyBorder="1" applyAlignment="1" applyProtection="1">
      <alignment horizontal="center" vertical="center"/>
      <protection locked="0"/>
    </xf>
    <xf numFmtId="0" fontId="0" fillId="0" borderId="32" xfId="0" applyFill="1" applyBorder="1" applyAlignment="1">
      <alignment horizontal="center" vertical="center" wrapText="1"/>
    </xf>
    <xf numFmtId="0" fontId="0" fillId="0" borderId="33" xfId="0" applyFill="1" applyBorder="1" applyAlignment="1">
      <alignment vertical="center" wrapText="1"/>
    </xf>
    <xf numFmtId="0" fontId="0" fillId="0" borderId="0" xfId="0" applyAlignment="1">
      <alignment horizontal="right" vertical="center"/>
    </xf>
    <xf numFmtId="0" fontId="20" fillId="5" borderId="17" xfId="0" applyFont="1" applyFill="1" applyBorder="1" applyAlignment="1" applyProtection="1">
      <alignment horizontal="center" vertical="center"/>
      <protection locked="0"/>
    </xf>
    <xf numFmtId="0" fontId="20" fillId="5" borderId="1"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20" fillId="5" borderId="22" xfId="0" applyNumberFormat="1" applyFont="1" applyFill="1" applyBorder="1" applyAlignment="1" applyProtection="1">
      <alignment horizontal="center" vertical="center"/>
      <protection locked="0"/>
    </xf>
    <xf numFmtId="49" fontId="20" fillId="5" borderId="21" xfId="0" applyNumberFormat="1" applyFont="1" applyFill="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3" xfId="0" applyFont="1" applyBorder="1" applyAlignment="1">
      <alignment horizontal="center" vertical="center"/>
    </xf>
    <xf numFmtId="180" fontId="23" fillId="0" borderId="0" xfId="0" applyNumberFormat="1" applyFont="1" applyAlignment="1">
      <alignment horizontal="center" vertical="center"/>
    </xf>
    <xf numFmtId="180" fontId="24" fillId="0" borderId="0" xfId="0" applyNumberFormat="1" applyFont="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20" fillId="5" borderId="22" xfId="0" applyFont="1" applyFill="1" applyBorder="1" applyAlignment="1" applyProtection="1">
      <alignment horizontal="center" vertical="center"/>
      <protection locked="0"/>
    </xf>
    <xf numFmtId="0" fontId="20" fillId="5" borderId="21" xfId="0" applyFont="1" applyFill="1" applyBorder="1" applyAlignment="1" applyProtection="1">
      <alignment horizontal="center" vertical="center"/>
      <protection locked="0"/>
    </xf>
    <xf numFmtId="0" fontId="0" fillId="0" borderId="22" xfId="0" applyFill="1" applyBorder="1" applyAlignment="1">
      <alignment horizontal="center" vertical="center"/>
    </xf>
    <xf numFmtId="0" fontId="0" fillId="0" borderId="24" xfId="0" applyFill="1" applyBorder="1" applyAlignment="1">
      <alignment horizontal="center" vertical="center"/>
    </xf>
    <xf numFmtId="0" fontId="7" fillId="0" borderId="33" xfId="0" applyFont="1" applyBorder="1" applyAlignment="1">
      <alignment horizontal="center" vertical="center" shrinkToFit="1"/>
    </xf>
    <xf numFmtId="0" fontId="7" fillId="0" borderId="44" xfId="0" applyFont="1" applyBorder="1" applyAlignment="1">
      <alignment horizontal="center" vertical="center" shrinkToFit="1"/>
    </xf>
    <xf numFmtId="0" fontId="7" fillId="7" borderId="21" xfId="0" applyFont="1" applyFill="1" applyBorder="1" applyAlignment="1" applyProtection="1">
      <alignment horizontal="center" vertical="center"/>
      <protection locked="0"/>
    </xf>
    <xf numFmtId="0" fontId="7" fillId="7" borderId="23" xfId="0" applyFont="1" applyFill="1" applyBorder="1" applyAlignment="1" applyProtection="1">
      <alignment horizontal="center" vertical="center"/>
      <protection locked="0"/>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5" xfId="0" applyFont="1" applyBorder="1" applyAlignment="1">
      <alignment horizontal="center" vertical="center" wrapText="1"/>
    </xf>
    <xf numFmtId="0" fontId="1" fillId="0" borderId="25" xfId="0" applyFont="1" applyBorder="1" applyAlignment="1">
      <alignment horizontal="center" vertical="center"/>
    </xf>
    <xf numFmtId="0" fontId="1" fillId="0" borderId="14" xfId="0" applyFont="1" applyBorder="1" applyAlignment="1">
      <alignment horizontal="center" vertical="center"/>
    </xf>
    <xf numFmtId="0" fontId="0" fillId="0" borderId="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7" fillId="5" borderId="22" xfId="0" applyFont="1" applyFill="1" applyBorder="1" applyAlignment="1" applyProtection="1">
      <alignment horizontal="right" vertical="center"/>
      <protection locked="0"/>
    </xf>
    <xf numFmtId="0" fontId="7" fillId="5" borderId="21" xfId="0" applyFont="1" applyFill="1" applyBorder="1" applyAlignment="1" applyProtection="1">
      <alignment horizontal="right" vertical="center"/>
      <protection locked="0"/>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vertical="center"/>
    </xf>
    <xf numFmtId="0" fontId="0" fillId="0" borderId="2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9"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1" fillId="0" borderId="12"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44" xfId="0" applyFont="1" applyFill="1" applyBorder="1" applyAlignment="1">
      <alignment horizontal="center" vertical="center" wrapText="1"/>
    </xf>
    <xf numFmtId="20" fontId="0" fillId="0" borderId="20" xfId="0" applyNumberFormat="1" applyFill="1" applyBorder="1" applyAlignment="1" applyProtection="1">
      <alignment horizontal="center" vertical="center"/>
      <protection locked="0"/>
    </xf>
    <xf numFmtId="20" fontId="0" fillId="0" borderId="52" xfId="0" applyNumberFormat="1" applyFill="1" applyBorder="1" applyAlignment="1" applyProtection="1">
      <alignment horizontal="center" vertical="center"/>
      <protection locked="0"/>
    </xf>
    <xf numFmtId="20" fontId="0" fillId="0" borderId="54" xfId="0" applyNumberFormat="1" applyFill="1" applyBorder="1" applyAlignment="1" applyProtection="1">
      <alignment horizontal="center" vertical="center"/>
      <protection locked="0"/>
    </xf>
    <xf numFmtId="20" fontId="0" fillId="0" borderId="7" xfId="0" applyNumberFormat="1" applyFill="1" applyBorder="1" applyAlignment="1" applyProtection="1">
      <alignment horizontal="center" vertical="center"/>
      <protection locked="0"/>
    </xf>
    <xf numFmtId="20" fontId="0" fillId="0" borderId="19" xfId="0" applyNumberFormat="1" applyFill="1" applyBorder="1" applyAlignment="1" applyProtection="1">
      <alignment horizontal="center" vertical="center"/>
      <protection locked="0"/>
    </xf>
    <xf numFmtId="20" fontId="0" fillId="0" borderId="50" xfId="0" applyNumberFormat="1" applyFill="1" applyBorder="1" applyAlignment="1" applyProtection="1">
      <alignment horizontal="center" vertical="center"/>
      <protection locked="0"/>
    </xf>
    <xf numFmtId="0" fontId="8" fillId="0" borderId="12"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9" fillId="0" borderId="0" xfId="0" applyFont="1" applyAlignment="1">
      <alignment horizontal="left" vertical="center" wrapText="1"/>
    </xf>
    <xf numFmtId="0" fontId="0" fillId="0" borderId="66" xfId="0" applyFill="1" applyBorder="1" applyAlignment="1" applyProtection="1">
      <alignment horizontal="left" vertical="center"/>
      <protection locked="0"/>
    </xf>
    <xf numFmtId="0" fontId="0" fillId="0" borderId="65" xfId="0" applyFill="1" applyBorder="1" applyAlignment="1" applyProtection="1">
      <alignment horizontal="left" vertical="center"/>
      <protection locked="0"/>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8" fillId="0" borderId="0" xfId="0" applyFont="1" applyBorder="1" applyAlignment="1">
      <alignment horizontal="center" vertical="center" wrapText="1"/>
    </xf>
    <xf numFmtId="0" fontId="8" fillId="0" borderId="16" xfId="0" applyFont="1" applyBorder="1" applyAlignment="1">
      <alignment horizontal="center" vertical="center" wrapText="1"/>
    </xf>
    <xf numFmtId="20" fontId="0" fillId="0" borderId="64" xfId="0" applyNumberFormat="1" applyFill="1" applyBorder="1" applyAlignment="1" applyProtection="1">
      <alignment horizontal="center" vertical="center"/>
      <protection locked="0"/>
    </xf>
    <xf numFmtId="20" fontId="0" fillId="0" borderId="65" xfId="0" applyNumberFormat="1" applyFill="1" applyBorder="1" applyAlignment="1" applyProtection="1">
      <alignment horizontal="center" vertical="center"/>
      <protection locked="0"/>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32" xfId="0" applyFont="1" applyBorder="1" applyAlignment="1">
      <alignment horizontal="center" vertical="center"/>
    </xf>
    <xf numFmtId="0" fontId="7" fillId="0" borderId="46" xfId="0" applyFont="1" applyBorder="1" applyAlignment="1">
      <alignment horizontal="center" vertical="center"/>
    </xf>
    <xf numFmtId="0" fontId="7" fillId="0" borderId="42" xfId="0" applyFont="1" applyBorder="1" applyAlignment="1">
      <alignment horizontal="center" vertical="center"/>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7" fillId="0" borderId="44" xfId="0" applyFont="1" applyBorder="1" applyAlignment="1">
      <alignment horizontal="center" vertical="center"/>
    </xf>
    <xf numFmtId="0" fontId="8" fillId="3" borderId="56" xfId="0" applyFont="1" applyFill="1" applyBorder="1" applyAlignment="1">
      <alignment horizontal="center" vertical="center" wrapText="1"/>
    </xf>
    <xf numFmtId="0" fontId="8" fillId="3" borderId="57" xfId="0" applyFont="1" applyFill="1" applyBorder="1" applyAlignment="1">
      <alignment horizontal="center" vertical="center" wrapText="1"/>
    </xf>
    <xf numFmtId="20" fontId="0" fillId="0" borderId="62" xfId="0" applyNumberFormat="1" applyFill="1" applyBorder="1" applyAlignment="1" applyProtection="1">
      <alignment horizontal="center" vertical="center"/>
      <protection locked="0"/>
    </xf>
    <xf numFmtId="20" fontId="0" fillId="0" borderId="63" xfId="0" applyNumberFormat="1" applyFill="1" applyBorder="1" applyAlignment="1" applyProtection="1">
      <alignment horizontal="center" vertical="center"/>
      <protection locked="0"/>
    </xf>
    <xf numFmtId="20" fontId="0" fillId="0" borderId="53" xfId="0" applyNumberFormat="1" applyFill="1" applyBorder="1" applyAlignment="1" applyProtection="1">
      <alignment horizontal="center" vertical="center"/>
      <protection locked="0"/>
    </xf>
    <xf numFmtId="20" fontId="0" fillId="0" borderId="23" xfId="0" applyNumberFormat="1" applyFill="1" applyBorder="1" applyAlignment="1" applyProtection="1">
      <alignment horizontal="center" vertical="center"/>
      <protection locked="0"/>
    </xf>
    <xf numFmtId="0" fontId="0" fillId="0" borderId="13" xfId="0"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36" xfId="0" applyBorder="1" applyAlignment="1">
      <alignment horizontal="center" vertical="center"/>
    </xf>
    <xf numFmtId="20" fontId="0" fillId="0" borderId="33" xfId="0" applyNumberFormat="1" applyFill="1" applyBorder="1" applyAlignment="1" applyProtection="1">
      <alignment horizontal="center" vertical="center"/>
      <protection locked="0"/>
    </xf>
    <xf numFmtId="20" fontId="0" fillId="0" borderId="58" xfId="0" applyNumberFormat="1" applyFill="1" applyBorder="1" applyAlignment="1" applyProtection="1">
      <alignment horizontal="center" vertical="center"/>
      <protection locked="0"/>
    </xf>
    <xf numFmtId="20" fontId="0" fillId="0" borderId="59" xfId="0" applyNumberFormat="1" applyFill="1" applyBorder="1" applyAlignment="1" applyProtection="1">
      <alignment horizontal="center" vertical="center"/>
      <protection locked="0"/>
    </xf>
    <xf numFmtId="20" fontId="0" fillId="0" borderId="31" xfId="0" applyNumberForma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0" fillId="0" borderId="1" xfId="0" applyNumberFormat="1" applyFont="1" applyFill="1" applyBorder="1" applyAlignment="1" applyProtection="1">
      <alignment horizontal="center" vertical="center"/>
      <protection locked="0"/>
    </xf>
    <xf numFmtId="0" fontId="20" fillId="0" borderId="4" xfId="0" applyNumberFormat="1" applyFont="1" applyFill="1" applyBorder="1" applyAlignment="1" applyProtection="1">
      <alignment horizontal="center" vertical="center"/>
      <protection locked="0"/>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49" fontId="20" fillId="0" borderId="22" xfId="0" applyNumberFormat="1" applyFont="1" applyFill="1" applyBorder="1" applyAlignment="1" applyProtection="1">
      <alignment horizontal="center" vertical="center"/>
      <protection locked="0"/>
    </xf>
    <xf numFmtId="0" fontId="20" fillId="0" borderId="21" xfId="0" applyNumberFormat="1" applyFont="1" applyFill="1" applyBorder="1" applyAlignment="1" applyProtection="1">
      <alignment horizontal="center" vertical="center"/>
      <protection locked="0"/>
    </xf>
    <xf numFmtId="0" fontId="20" fillId="0" borderId="22" xfId="0" applyNumberFormat="1" applyFont="1" applyFill="1" applyBorder="1" applyAlignment="1" applyProtection="1">
      <alignment horizontal="center" vertical="center"/>
      <protection locked="0"/>
    </xf>
    <xf numFmtId="0" fontId="20" fillId="0" borderId="24" xfId="0" applyNumberFormat="1" applyFont="1" applyFill="1" applyBorder="1" applyAlignment="1" applyProtection="1">
      <alignment horizontal="center" vertical="center"/>
      <protection locked="0"/>
    </xf>
    <xf numFmtId="0" fontId="20" fillId="0" borderId="25" xfId="0" applyNumberFormat="1" applyFont="1" applyFill="1" applyBorder="1" applyAlignment="1" applyProtection="1">
      <alignment horizontal="center" vertical="center"/>
      <protection locked="0"/>
    </xf>
    <xf numFmtId="0" fontId="20" fillId="0" borderId="8" xfId="0" applyNumberFormat="1" applyFont="1" applyFill="1" applyBorder="1" applyAlignment="1" applyProtection="1">
      <alignment horizontal="center" vertical="center"/>
      <protection locked="0"/>
    </xf>
    <xf numFmtId="0" fontId="0" fillId="0" borderId="25"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20" fontId="0" fillId="0" borderId="15" xfId="0" applyNumberFormat="1" applyFill="1" applyBorder="1" applyAlignment="1" applyProtection="1">
      <alignment horizontal="center" vertical="center"/>
      <protection locked="0"/>
    </xf>
    <xf numFmtId="20" fontId="0" fillId="0" borderId="51" xfId="0" applyNumberFormat="1" applyFill="1" applyBorder="1" applyAlignment="1" applyProtection="1">
      <alignment horizontal="center" vertical="center"/>
      <protection locked="0"/>
    </xf>
    <xf numFmtId="20" fontId="0" fillId="0" borderId="55" xfId="0" applyNumberFormat="1" applyFill="1" applyBorder="1" applyAlignment="1" applyProtection="1">
      <alignment horizontal="center" vertical="center"/>
      <protection locked="0"/>
    </xf>
    <xf numFmtId="20" fontId="0" fillId="0" borderId="8" xfId="0" applyNumberFormat="1" applyFill="1" applyBorder="1" applyAlignment="1" applyProtection="1">
      <alignment horizontal="center" vertical="center"/>
      <protection locked="0"/>
    </xf>
    <xf numFmtId="0" fontId="21" fillId="4" borderId="1" xfId="0" applyFont="1" applyFill="1" applyBorder="1" applyAlignment="1" applyProtection="1">
      <alignment horizontal="left" vertical="center"/>
      <protection locked="0"/>
    </xf>
    <xf numFmtId="0" fontId="21" fillId="4" borderId="7" xfId="0" applyFont="1" applyFill="1" applyBorder="1" applyAlignment="1" applyProtection="1">
      <alignment horizontal="left" vertical="center"/>
      <protection locked="0"/>
    </xf>
    <xf numFmtId="20" fontId="0" fillId="4" borderId="19" xfId="0" applyNumberFormat="1" applyFill="1" applyBorder="1" applyAlignment="1" applyProtection="1">
      <alignment horizontal="center" vertical="center"/>
      <protection locked="0"/>
    </xf>
    <xf numFmtId="20" fontId="0" fillId="4" borderId="50" xfId="0" applyNumberFormat="1" applyFill="1" applyBorder="1" applyAlignment="1" applyProtection="1">
      <alignment horizontal="center" vertical="center"/>
      <protection locked="0"/>
    </xf>
    <xf numFmtId="20" fontId="0" fillId="4" borderId="54" xfId="0" applyNumberFormat="1" applyFill="1" applyBorder="1" applyAlignment="1" applyProtection="1">
      <alignment horizontal="center" vertical="center"/>
      <protection locked="0"/>
    </xf>
    <xf numFmtId="20" fontId="0" fillId="4" borderId="7" xfId="0" applyNumberFormat="1" applyFill="1" applyBorder="1" applyAlignment="1" applyProtection="1">
      <alignment horizontal="center" vertical="center"/>
      <protection locked="0"/>
    </xf>
    <xf numFmtId="0" fontId="0" fillId="0" borderId="12"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21" fillId="4" borderId="13" xfId="0" applyFont="1" applyFill="1" applyBorder="1" applyAlignment="1" applyProtection="1">
      <alignment horizontal="left" vertical="center"/>
      <protection locked="0"/>
    </xf>
    <xf numFmtId="0" fontId="21" fillId="4" borderId="31" xfId="0" applyFont="1" applyFill="1" applyBorder="1" applyAlignment="1" applyProtection="1">
      <alignment horizontal="left" vertical="center"/>
      <protection locked="0"/>
    </xf>
    <xf numFmtId="20" fontId="0" fillId="4" borderId="33" xfId="0" applyNumberFormat="1" applyFill="1" applyBorder="1" applyAlignment="1" applyProtection="1">
      <alignment horizontal="center" vertical="center"/>
      <protection locked="0"/>
    </xf>
    <xf numFmtId="20" fontId="0" fillId="4" borderId="58" xfId="0" applyNumberFormat="1" applyFill="1" applyBorder="1" applyAlignment="1" applyProtection="1">
      <alignment horizontal="center" vertical="center"/>
      <protection locked="0"/>
    </xf>
    <xf numFmtId="20" fontId="0" fillId="4" borderId="59" xfId="0" applyNumberFormat="1" applyFill="1" applyBorder="1" applyAlignment="1" applyProtection="1">
      <alignment horizontal="center" vertical="center"/>
      <protection locked="0"/>
    </xf>
    <xf numFmtId="20" fontId="0" fillId="4" borderId="31" xfId="0" applyNumberFormat="1" applyFill="1" applyBorder="1" applyAlignment="1" applyProtection="1">
      <alignment horizontal="center" vertical="center"/>
      <protection locked="0"/>
    </xf>
    <xf numFmtId="0" fontId="21" fillId="0" borderId="1" xfId="0" applyFont="1" applyFill="1" applyBorder="1" applyAlignment="1" applyProtection="1">
      <alignment horizontal="left" vertical="center"/>
      <protection locked="0"/>
    </xf>
    <xf numFmtId="0" fontId="21" fillId="0" borderId="7" xfId="0" applyFont="1" applyFill="1" applyBorder="1" applyAlignment="1" applyProtection="1">
      <alignment horizontal="left" vertical="center"/>
      <protection locked="0"/>
    </xf>
    <xf numFmtId="0" fontId="21" fillId="0" borderId="9" xfId="0" applyFont="1" applyFill="1" applyBorder="1" applyAlignment="1" applyProtection="1">
      <alignment horizontal="left" vertical="center"/>
      <protection locked="0"/>
    </xf>
    <xf numFmtId="0" fontId="21" fillId="0" borderId="34" xfId="0" applyFont="1" applyFill="1" applyBorder="1" applyAlignment="1" applyProtection="1">
      <alignment horizontal="left" vertical="center"/>
      <protection locked="0"/>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20" fillId="0" borderId="7" xfId="0" applyNumberFormat="1" applyFont="1" applyFill="1" applyBorder="1" applyAlignment="1" applyProtection="1">
      <alignment horizontal="center" vertical="center"/>
      <protection locked="0"/>
    </xf>
    <xf numFmtId="0" fontId="7" fillId="5" borderId="17"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0" fontId="7" fillId="5" borderId="8" xfId="0" applyFont="1" applyFill="1" applyBorder="1" applyAlignment="1">
      <alignment horizontal="center" vertical="center"/>
    </xf>
  </cellXfs>
  <cellStyles count="1">
    <cellStyle name="標準" xfId="0" builtinId="0"/>
  </cellStyles>
  <dxfs count="24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180975</xdr:colOff>
      <xdr:row>48</xdr:row>
      <xdr:rowOff>57150</xdr:rowOff>
    </xdr:from>
    <xdr:to>
      <xdr:col>6</xdr:col>
      <xdr:colOff>333375</xdr:colOff>
      <xdr:row>48</xdr:row>
      <xdr:rowOff>161925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371850" y="12763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180975</xdr:colOff>
      <xdr:row>49</xdr:row>
      <xdr:rowOff>66675</xdr:rowOff>
    </xdr:from>
    <xdr:to>
      <xdr:col>6</xdr:col>
      <xdr:colOff>333375</xdr:colOff>
      <xdr:row>49</xdr:row>
      <xdr:rowOff>171450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371850" y="13001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900-000004000000}"/>
            </a:ext>
          </a:extLst>
        </xdr:cNvPr>
        <xdr:cNvSpPr/>
      </xdr:nvSpPr>
      <xdr:spPr>
        <a:xfrm>
          <a:off x="3467100" y="13201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467100" y="129730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276225</xdr:colOff>
      <xdr:row>47</xdr:row>
      <xdr:rowOff>57150</xdr:rowOff>
    </xdr:from>
    <xdr:to>
      <xdr:col>6</xdr:col>
      <xdr:colOff>428625</xdr:colOff>
      <xdr:row>47</xdr:row>
      <xdr:rowOff>161925</xdr:rowOff>
    </xdr:to>
    <xdr:sp macro="" textlink="">
      <xdr:nvSpPr>
        <xdr:cNvPr id="4" name="右矢印 3">
          <a:extLst>
            <a:ext uri="{FF2B5EF4-FFF2-40B4-BE49-F238E27FC236}">
              <a16:creationId xmlns:a16="http://schemas.microsoft.com/office/drawing/2014/main" id="{00000000-0008-0000-0A00-000004000000}"/>
            </a:ext>
          </a:extLst>
        </xdr:cNvPr>
        <xdr:cNvSpPr/>
      </xdr:nvSpPr>
      <xdr:spPr>
        <a:xfrm>
          <a:off x="3467100" y="13049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46</xdr:row>
      <xdr:rowOff>57150</xdr:rowOff>
    </xdr:from>
    <xdr:to>
      <xdr:col>6</xdr:col>
      <xdr:colOff>428625</xdr:colOff>
      <xdr:row>46</xdr:row>
      <xdr:rowOff>161925</xdr:rowOff>
    </xdr:to>
    <xdr:sp macro="" textlink="">
      <xdr:nvSpPr>
        <xdr:cNvPr id="5" name="右矢印 4">
          <a:extLst>
            <a:ext uri="{FF2B5EF4-FFF2-40B4-BE49-F238E27FC236}">
              <a16:creationId xmlns:a16="http://schemas.microsoft.com/office/drawing/2014/main" id="{00000000-0008-0000-0A00-000005000000}"/>
            </a:ext>
          </a:extLst>
        </xdr:cNvPr>
        <xdr:cNvSpPr/>
      </xdr:nvSpPr>
      <xdr:spPr>
        <a:xfrm>
          <a:off x="3467100" y="12820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B00-000004000000}"/>
            </a:ext>
          </a:extLst>
        </xdr:cNvPr>
        <xdr:cNvSpPr/>
      </xdr:nvSpPr>
      <xdr:spPr>
        <a:xfrm>
          <a:off x="3467100" y="12268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B00-000005000000}"/>
            </a:ext>
          </a:extLst>
        </xdr:cNvPr>
        <xdr:cNvSpPr/>
      </xdr:nvSpPr>
      <xdr:spPr>
        <a:xfrm>
          <a:off x="3467100" y="12039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133350</xdr:colOff>
      <xdr:row>49</xdr:row>
      <xdr:rowOff>57150</xdr:rowOff>
    </xdr:from>
    <xdr:to>
      <xdr:col>6</xdr:col>
      <xdr:colOff>285750</xdr:colOff>
      <xdr:row>49</xdr:row>
      <xdr:rowOff>161925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495675" y="127635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50</xdr:row>
      <xdr:rowOff>57150</xdr:rowOff>
    </xdr:from>
    <xdr:to>
      <xdr:col>6</xdr:col>
      <xdr:colOff>285750</xdr:colOff>
      <xdr:row>50</xdr:row>
      <xdr:rowOff>161925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95675" y="129921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200025</xdr:colOff>
      <xdr:row>49</xdr:row>
      <xdr:rowOff>47625</xdr:rowOff>
    </xdr:from>
    <xdr:to>
      <xdr:col>6</xdr:col>
      <xdr:colOff>352425</xdr:colOff>
      <xdr:row>49</xdr:row>
      <xdr:rowOff>152400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390900" y="12906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48</xdr:row>
      <xdr:rowOff>47625</xdr:rowOff>
    </xdr:from>
    <xdr:to>
      <xdr:col>6</xdr:col>
      <xdr:colOff>352425</xdr:colOff>
      <xdr:row>48</xdr:row>
      <xdr:rowOff>152400</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3390900" y="12677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200025</xdr:colOff>
      <xdr:row>50</xdr:row>
      <xdr:rowOff>47625</xdr:rowOff>
    </xdr:from>
    <xdr:to>
      <xdr:col>6</xdr:col>
      <xdr:colOff>352425</xdr:colOff>
      <xdr:row>50</xdr:row>
      <xdr:rowOff>152400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390900" y="129063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49</xdr:row>
      <xdr:rowOff>47625</xdr:rowOff>
    </xdr:from>
    <xdr:to>
      <xdr:col>6</xdr:col>
      <xdr:colOff>352425</xdr:colOff>
      <xdr:row>49</xdr:row>
      <xdr:rowOff>152400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90900" y="12677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3467100" y="131635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467100" y="12934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276225</xdr:colOff>
      <xdr:row>49</xdr:row>
      <xdr:rowOff>57150</xdr:rowOff>
    </xdr:from>
    <xdr:to>
      <xdr:col>6</xdr:col>
      <xdr:colOff>428625</xdr:colOff>
      <xdr:row>49</xdr:row>
      <xdr:rowOff>161925</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3467100" y="131635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48</xdr:row>
      <xdr:rowOff>57150</xdr:rowOff>
    </xdr:from>
    <xdr:to>
      <xdr:col>6</xdr:col>
      <xdr:colOff>428625</xdr:colOff>
      <xdr:row>48</xdr:row>
      <xdr:rowOff>161925</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467100" y="129349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467100" y="12915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467100" y="126873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276225</xdr:colOff>
      <xdr:row>49</xdr:row>
      <xdr:rowOff>57150</xdr:rowOff>
    </xdr:from>
    <xdr:to>
      <xdr:col>6</xdr:col>
      <xdr:colOff>428625</xdr:colOff>
      <xdr:row>49</xdr:row>
      <xdr:rowOff>161925</xdr:rowOff>
    </xdr:to>
    <xdr:sp macro="" textlink="">
      <xdr:nvSpPr>
        <xdr:cNvPr id="4" name="右矢印 3">
          <a:extLst>
            <a:ext uri="{FF2B5EF4-FFF2-40B4-BE49-F238E27FC236}">
              <a16:creationId xmlns:a16="http://schemas.microsoft.com/office/drawing/2014/main" id="{00000000-0008-0000-0700-000004000000}"/>
            </a:ext>
          </a:extLst>
        </xdr:cNvPr>
        <xdr:cNvSpPr/>
      </xdr:nvSpPr>
      <xdr:spPr>
        <a:xfrm>
          <a:off x="3467100" y="131254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48</xdr:row>
      <xdr:rowOff>57150</xdr:rowOff>
    </xdr:from>
    <xdr:to>
      <xdr:col>6</xdr:col>
      <xdr:colOff>428625</xdr:colOff>
      <xdr:row>48</xdr:row>
      <xdr:rowOff>161925</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467100" y="12896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276225</xdr:colOff>
      <xdr:row>50</xdr:row>
      <xdr:rowOff>57150</xdr:rowOff>
    </xdr:from>
    <xdr:to>
      <xdr:col>6</xdr:col>
      <xdr:colOff>428625</xdr:colOff>
      <xdr:row>50</xdr:row>
      <xdr:rowOff>161925</xdr:rowOff>
    </xdr:to>
    <xdr:sp macro="" textlink="">
      <xdr:nvSpPr>
        <xdr:cNvPr id="4" name="右矢印 3">
          <a:extLst>
            <a:ext uri="{FF2B5EF4-FFF2-40B4-BE49-F238E27FC236}">
              <a16:creationId xmlns:a16="http://schemas.microsoft.com/office/drawing/2014/main" id="{00000000-0008-0000-0800-000004000000}"/>
            </a:ext>
          </a:extLst>
        </xdr:cNvPr>
        <xdr:cNvSpPr/>
      </xdr:nvSpPr>
      <xdr:spPr>
        <a:xfrm>
          <a:off x="3467100" y="12896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49</xdr:row>
      <xdr:rowOff>57150</xdr:rowOff>
    </xdr:from>
    <xdr:to>
      <xdr:col>6</xdr:col>
      <xdr:colOff>428625</xdr:colOff>
      <xdr:row>49</xdr:row>
      <xdr:rowOff>161925</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467100" y="12668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view="pageBreakPreview" zoomScaleNormal="100" zoomScaleSheetLayoutView="100" workbookViewId="0">
      <selection activeCell="K9" sqref="K9"/>
    </sheetView>
  </sheetViews>
  <sheetFormatPr defaultRowHeight="13.5"/>
  <cols>
    <col min="1" max="1" width="5.75" style="1" customWidth="1"/>
    <col min="2" max="2" width="5.625" style="1" customWidth="1"/>
    <col min="3" max="3" width="5.625" customWidth="1"/>
    <col min="4" max="4" width="9.625" customWidth="1"/>
    <col min="5" max="5" width="5.625" customWidth="1"/>
    <col min="6" max="6" width="9.625" customWidth="1"/>
    <col min="7" max="7" width="11" customWidth="1"/>
    <col min="8" max="8" width="10.75" bestFit="1" customWidth="1"/>
    <col min="9" max="9" width="20.625" customWidth="1"/>
    <col min="10" max="10" width="11.75" customWidth="1"/>
    <col min="11" max="11" width="14" customWidth="1"/>
    <col min="12" max="13" width="14.875" customWidth="1"/>
  </cols>
  <sheetData>
    <row r="1" spans="1:15" ht="20.100000000000001" customHeight="1">
      <c r="A1" s="6" t="s">
        <v>26</v>
      </c>
      <c r="I1" s="1"/>
      <c r="J1" s="1"/>
      <c r="K1" s="1"/>
      <c r="L1" s="102" t="s">
        <v>14</v>
      </c>
      <c r="M1" s="102"/>
    </row>
    <row r="2" spans="1:15" ht="20.100000000000001" customHeight="1">
      <c r="A2" s="114">
        <v>45383</v>
      </c>
      <c r="B2" s="114"/>
      <c r="C2" s="114"/>
      <c r="D2" s="114"/>
      <c r="E2" s="114"/>
      <c r="F2" s="114"/>
      <c r="G2" s="114"/>
      <c r="H2" s="114"/>
      <c r="I2" s="115"/>
      <c r="J2" s="115"/>
      <c r="K2" s="115"/>
      <c r="L2" s="115"/>
      <c r="M2" s="115"/>
    </row>
    <row r="3" spans="1:15" ht="14.25" thickBot="1">
      <c r="A3" s="53"/>
    </row>
    <row r="4" spans="1:15" ht="35.25" customHeight="1">
      <c r="A4" s="108" t="s">
        <v>6</v>
      </c>
      <c r="B4" s="109"/>
      <c r="C4" s="110"/>
      <c r="D4" s="111"/>
      <c r="E4" s="111"/>
      <c r="F4" s="111"/>
      <c r="G4" s="116" t="s">
        <v>5</v>
      </c>
      <c r="H4" s="109"/>
      <c r="I4" s="119"/>
      <c r="J4" s="120"/>
      <c r="K4" s="120"/>
      <c r="L4" s="112" t="s">
        <v>17</v>
      </c>
      <c r="M4" s="113"/>
    </row>
    <row r="5" spans="1:15" ht="48.75" customHeight="1">
      <c r="A5" s="106" t="s">
        <v>40</v>
      </c>
      <c r="B5" s="107"/>
      <c r="C5" s="103"/>
      <c r="D5" s="104"/>
      <c r="E5" s="104"/>
      <c r="F5" s="105"/>
      <c r="G5" s="117" t="s">
        <v>13</v>
      </c>
      <c r="H5" s="118"/>
      <c r="I5" s="245"/>
      <c r="J5" s="246"/>
      <c r="K5" s="246"/>
      <c r="L5" s="246"/>
      <c r="M5" s="247"/>
    </row>
    <row r="6" spans="1:15" ht="48.75" customHeight="1" thickBot="1">
      <c r="A6" s="131" t="s">
        <v>41</v>
      </c>
      <c r="B6" s="132"/>
      <c r="C6" s="132"/>
      <c r="D6" s="132"/>
      <c r="E6" s="132"/>
      <c r="F6" s="133"/>
      <c r="G6" s="129" t="s">
        <v>13</v>
      </c>
      <c r="H6" s="130"/>
      <c r="I6" s="248"/>
      <c r="J6" s="249"/>
      <c r="K6" s="249"/>
      <c r="L6" s="249"/>
      <c r="M6" s="250"/>
    </row>
    <row r="7" spans="1:15" s="4" customFormat="1" ht="15" customHeight="1" thickBot="1">
      <c r="A7" s="46"/>
      <c r="B7" s="46"/>
      <c r="C7" s="46"/>
      <c r="D7" s="46"/>
      <c r="E7" s="46"/>
      <c r="F7" s="46"/>
      <c r="G7" s="46"/>
      <c r="H7" s="47"/>
      <c r="I7" s="47"/>
      <c r="J7" s="47"/>
      <c r="K7" s="48"/>
    </row>
    <row r="8" spans="1:15" s="4" customFormat="1" ht="25.5" customHeight="1">
      <c r="A8" s="138" t="s">
        <v>27</v>
      </c>
      <c r="B8" s="139"/>
      <c r="C8" s="136"/>
      <c r="D8" s="137"/>
      <c r="E8" s="125" t="s">
        <v>42</v>
      </c>
      <c r="F8" s="126"/>
      <c r="G8" s="46"/>
      <c r="H8" s="47"/>
      <c r="I8" s="47"/>
      <c r="J8" s="47"/>
      <c r="K8" s="48"/>
      <c r="M8" s="85"/>
    </row>
    <row r="9" spans="1:15" s="4" customFormat="1" ht="25.5" customHeight="1" thickBot="1">
      <c r="A9" s="123" t="s">
        <v>30</v>
      </c>
      <c r="B9" s="124"/>
      <c r="C9" s="67"/>
      <c r="D9" s="65" t="s">
        <v>36</v>
      </c>
      <c r="E9" s="68"/>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160" t="s">
        <v>25</v>
      </c>
      <c r="J11" s="160"/>
      <c r="K11" s="160"/>
      <c r="L11" s="160"/>
      <c r="M11" s="161"/>
    </row>
    <row r="12" spans="1:15" s="1" customFormat="1" ht="19.5" customHeight="1" thickBot="1">
      <c r="A12" s="141"/>
      <c r="B12" s="122"/>
      <c r="C12" s="152"/>
      <c r="D12" s="153"/>
      <c r="E12" s="148"/>
      <c r="F12" s="149"/>
      <c r="G12" s="101"/>
      <c r="H12" s="143"/>
      <c r="I12" s="162"/>
      <c r="J12" s="162"/>
      <c r="K12" s="162"/>
      <c r="L12" s="162"/>
      <c r="M12" s="163"/>
    </row>
    <row r="13" spans="1:15" ht="19.5" customHeight="1">
      <c r="A13" s="73">
        <f>A2</f>
        <v>45383</v>
      </c>
      <c r="B13" s="69" t="str">
        <f>TEXT(A13,"aaa")</f>
        <v>月</v>
      </c>
      <c r="C13" s="154"/>
      <c r="D13" s="155"/>
      <c r="E13" s="192"/>
      <c r="F13" s="193"/>
      <c r="G13" s="36"/>
      <c r="H13" s="37"/>
      <c r="I13" s="144"/>
      <c r="J13" s="144"/>
      <c r="K13" s="144"/>
      <c r="L13" s="144"/>
      <c r="M13" s="145"/>
      <c r="O13" t="s">
        <v>18</v>
      </c>
    </row>
    <row r="14" spans="1:15" ht="19.5" customHeight="1">
      <c r="A14" s="72">
        <f>A13+1</f>
        <v>45384</v>
      </c>
      <c r="B14" s="55" t="str">
        <f>TEXT(A14,"aaa")</f>
        <v>火</v>
      </c>
      <c r="C14" s="158"/>
      <c r="D14" s="159"/>
      <c r="E14" s="156"/>
      <c r="F14" s="157"/>
      <c r="G14" s="38"/>
      <c r="H14" s="39"/>
      <c r="I14" s="134"/>
      <c r="J14" s="134"/>
      <c r="K14" s="134"/>
      <c r="L14" s="134"/>
      <c r="M14" s="135"/>
      <c r="O14" t="s">
        <v>19</v>
      </c>
    </row>
    <row r="15" spans="1:15" ht="19.5" customHeight="1">
      <c r="A15" s="72">
        <f t="shared" ref="A15:A42" si="0">A14+1</f>
        <v>45385</v>
      </c>
      <c r="B15" s="55" t="str">
        <f t="shared" ref="B15:B40" si="1">TEXT(A15,"aaa")</f>
        <v>水</v>
      </c>
      <c r="C15" s="158"/>
      <c r="D15" s="159"/>
      <c r="E15" s="156"/>
      <c r="F15" s="157"/>
      <c r="G15" s="38"/>
      <c r="H15" s="40"/>
      <c r="I15" s="134"/>
      <c r="J15" s="134"/>
      <c r="K15" s="134"/>
      <c r="L15" s="134"/>
      <c r="M15" s="135"/>
      <c r="O15" t="s">
        <v>33</v>
      </c>
    </row>
    <row r="16" spans="1:15" ht="19.5" customHeight="1">
      <c r="A16" s="72">
        <f t="shared" si="0"/>
        <v>45386</v>
      </c>
      <c r="B16" s="55" t="str">
        <f t="shared" si="1"/>
        <v>木</v>
      </c>
      <c r="C16" s="158"/>
      <c r="D16" s="159"/>
      <c r="E16" s="156"/>
      <c r="F16" s="157"/>
      <c r="G16" s="38"/>
      <c r="H16" s="40"/>
      <c r="I16" s="134"/>
      <c r="J16" s="134"/>
      <c r="K16" s="134"/>
      <c r="L16" s="134"/>
      <c r="M16" s="135"/>
      <c r="O16" t="s">
        <v>20</v>
      </c>
    </row>
    <row r="17" spans="1:15" ht="19.5" customHeight="1">
      <c r="A17" s="72">
        <f t="shared" si="0"/>
        <v>45387</v>
      </c>
      <c r="B17" s="55" t="str">
        <f t="shared" si="1"/>
        <v>金</v>
      </c>
      <c r="C17" s="158"/>
      <c r="D17" s="159"/>
      <c r="E17" s="156"/>
      <c r="F17" s="157"/>
      <c r="G17" s="38"/>
      <c r="H17" s="40"/>
      <c r="I17" s="134"/>
      <c r="J17" s="134"/>
      <c r="K17" s="134"/>
      <c r="L17" s="134"/>
      <c r="M17" s="135"/>
      <c r="O17" t="s">
        <v>21</v>
      </c>
    </row>
    <row r="18" spans="1:15" s="8" customFormat="1" ht="19.5" customHeight="1">
      <c r="A18" s="72">
        <f t="shared" si="0"/>
        <v>45388</v>
      </c>
      <c r="B18" s="55" t="str">
        <f t="shared" si="1"/>
        <v>土</v>
      </c>
      <c r="C18" s="158"/>
      <c r="D18" s="159"/>
      <c r="E18" s="156"/>
      <c r="F18" s="157"/>
      <c r="G18" s="38"/>
      <c r="H18" s="40"/>
      <c r="I18" s="134"/>
      <c r="J18" s="134"/>
      <c r="K18" s="134"/>
      <c r="L18" s="134"/>
      <c r="M18" s="135"/>
      <c r="O18" t="s">
        <v>22</v>
      </c>
    </row>
    <row r="19" spans="1:15" s="8" customFormat="1" ht="19.5" customHeight="1">
      <c r="A19" s="72">
        <f t="shared" si="0"/>
        <v>45389</v>
      </c>
      <c r="B19" s="55" t="str">
        <f t="shared" si="1"/>
        <v>日</v>
      </c>
      <c r="C19" s="158"/>
      <c r="D19" s="159"/>
      <c r="E19" s="156"/>
      <c r="F19" s="157"/>
      <c r="G19" s="38"/>
      <c r="H19" s="40"/>
      <c r="I19" s="134"/>
      <c r="J19" s="134"/>
      <c r="K19" s="134"/>
      <c r="L19" s="134"/>
      <c r="M19" s="135"/>
      <c r="O19" t="s">
        <v>23</v>
      </c>
    </row>
    <row r="20" spans="1:15" ht="19.5" customHeight="1">
      <c r="A20" s="72">
        <f t="shared" si="0"/>
        <v>45390</v>
      </c>
      <c r="B20" s="55" t="str">
        <f t="shared" si="1"/>
        <v>月</v>
      </c>
      <c r="C20" s="158"/>
      <c r="D20" s="159"/>
      <c r="E20" s="156"/>
      <c r="F20" s="157"/>
      <c r="G20" s="38"/>
      <c r="H20" s="40"/>
      <c r="I20" s="134"/>
      <c r="J20" s="134"/>
      <c r="K20" s="134"/>
      <c r="L20" s="134"/>
      <c r="M20" s="135"/>
    </row>
    <row r="21" spans="1:15" ht="19.5" customHeight="1">
      <c r="A21" s="72">
        <f t="shared" si="0"/>
        <v>45391</v>
      </c>
      <c r="B21" s="55" t="str">
        <f t="shared" si="1"/>
        <v>火</v>
      </c>
      <c r="C21" s="158"/>
      <c r="D21" s="159"/>
      <c r="E21" s="156"/>
      <c r="F21" s="157"/>
      <c r="G21" s="38"/>
      <c r="H21" s="40"/>
      <c r="I21" s="134"/>
      <c r="J21" s="134"/>
      <c r="K21" s="134"/>
      <c r="L21" s="134"/>
      <c r="M21" s="135"/>
    </row>
    <row r="22" spans="1:15" ht="19.5" customHeight="1">
      <c r="A22" s="72">
        <f t="shared" si="0"/>
        <v>45392</v>
      </c>
      <c r="B22" s="55" t="str">
        <f t="shared" si="1"/>
        <v>水</v>
      </c>
      <c r="C22" s="158"/>
      <c r="D22" s="159"/>
      <c r="E22" s="156"/>
      <c r="F22" s="157"/>
      <c r="G22" s="38"/>
      <c r="H22" s="39"/>
      <c r="I22" s="134"/>
      <c r="J22" s="134"/>
      <c r="K22" s="134"/>
      <c r="L22" s="134"/>
      <c r="M22" s="135"/>
    </row>
    <row r="23" spans="1:15" ht="19.5" customHeight="1">
      <c r="A23" s="72">
        <f t="shared" si="0"/>
        <v>45393</v>
      </c>
      <c r="B23" s="55" t="str">
        <f t="shared" si="1"/>
        <v>木</v>
      </c>
      <c r="C23" s="158"/>
      <c r="D23" s="159"/>
      <c r="E23" s="156"/>
      <c r="F23" s="157"/>
      <c r="G23" s="38"/>
      <c r="H23" s="40"/>
      <c r="I23" s="134"/>
      <c r="J23" s="134"/>
      <c r="K23" s="134"/>
      <c r="L23" s="134"/>
      <c r="M23" s="135"/>
    </row>
    <row r="24" spans="1:15" ht="19.5" customHeight="1">
      <c r="A24" s="72">
        <f t="shared" si="0"/>
        <v>45394</v>
      </c>
      <c r="B24" s="55" t="str">
        <f t="shared" si="1"/>
        <v>金</v>
      </c>
      <c r="C24" s="158"/>
      <c r="D24" s="159"/>
      <c r="E24" s="156"/>
      <c r="F24" s="157"/>
      <c r="G24" s="38"/>
      <c r="H24" s="40"/>
      <c r="I24" s="134"/>
      <c r="J24" s="134"/>
      <c r="K24" s="134"/>
      <c r="L24" s="134"/>
      <c r="M24" s="135"/>
    </row>
    <row r="25" spans="1:15" s="8" customFormat="1" ht="19.5" customHeight="1">
      <c r="A25" s="72">
        <f t="shared" si="0"/>
        <v>45395</v>
      </c>
      <c r="B25" s="55" t="str">
        <f t="shared" si="1"/>
        <v>土</v>
      </c>
      <c r="C25" s="158"/>
      <c r="D25" s="159"/>
      <c r="E25" s="156"/>
      <c r="F25" s="157"/>
      <c r="G25" s="38"/>
      <c r="H25" s="40"/>
      <c r="I25" s="134"/>
      <c r="J25" s="134"/>
      <c r="K25" s="134"/>
      <c r="L25" s="134"/>
      <c r="M25" s="135"/>
    </row>
    <row r="26" spans="1:15" s="8" customFormat="1" ht="19.5" customHeight="1">
      <c r="A26" s="72">
        <f t="shared" si="0"/>
        <v>45396</v>
      </c>
      <c r="B26" s="55" t="str">
        <f t="shared" si="1"/>
        <v>日</v>
      </c>
      <c r="C26" s="158"/>
      <c r="D26" s="159"/>
      <c r="E26" s="156"/>
      <c r="F26" s="157"/>
      <c r="G26" s="38"/>
      <c r="H26" s="40"/>
      <c r="I26" s="134"/>
      <c r="J26" s="134"/>
      <c r="K26" s="134"/>
      <c r="L26" s="134"/>
      <c r="M26" s="135"/>
    </row>
    <row r="27" spans="1:15" ht="19.5" customHeight="1">
      <c r="A27" s="72">
        <f t="shared" si="0"/>
        <v>45397</v>
      </c>
      <c r="B27" s="55" t="str">
        <f t="shared" si="1"/>
        <v>月</v>
      </c>
      <c r="C27" s="158"/>
      <c r="D27" s="159"/>
      <c r="E27" s="156"/>
      <c r="F27" s="157"/>
      <c r="G27" s="38"/>
      <c r="H27" s="40"/>
      <c r="I27" s="134"/>
      <c r="J27" s="134"/>
      <c r="K27" s="134"/>
      <c r="L27" s="134"/>
      <c r="M27" s="135"/>
    </row>
    <row r="28" spans="1:15" ht="19.5" customHeight="1">
      <c r="A28" s="72">
        <f t="shared" si="0"/>
        <v>45398</v>
      </c>
      <c r="B28" s="55" t="str">
        <f t="shared" si="1"/>
        <v>火</v>
      </c>
      <c r="C28" s="158"/>
      <c r="D28" s="159"/>
      <c r="E28" s="156"/>
      <c r="F28" s="157"/>
      <c r="G28" s="38"/>
      <c r="H28" s="40"/>
      <c r="I28" s="134"/>
      <c r="J28" s="134"/>
      <c r="K28" s="134"/>
      <c r="L28" s="134"/>
      <c r="M28" s="135"/>
    </row>
    <row r="29" spans="1:15" ht="19.5" customHeight="1">
      <c r="A29" s="72">
        <f t="shared" si="0"/>
        <v>45399</v>
      </c>
      <c r="B29" s="55" t="str">
        <f t="shared" si="1"/>
        <v>水</v>
      </c>
      <c r="C29" s="158"/>
      <c r="D29" s="159"/>
      <c r="E29" s="156"/>
      <c r="F29" s="157"/>
      <c r="G29" s="38"/>
      <c r="H29" s="40"/>
      <c r="I29" s="134"/>
      <c r="J29" s="134"/>
      <c r="K29" s="134"/>
      <c r="L29" s="134"/>
      <c r="M29" s="135"/>
    </row>
    <row r="30" spans="1:15" ht="19.5" customHeight="1">
      <c r="A30" s="72">
        <f t="shared" si="0"/>
        <v>45400</v>
      </c>
      <c r="B30" s="55" t="str">
        <f t="shared" si="1"/>
        <v>木</v>
      </c>
      <c r="C30" s="158"/>
      <c r="D30" s="159"/>
      <c r="E30" s="156"/>
      <c r="F30" s="157"/>
      <c r="G30" s="38"/>
      <c r="H30" s="40"/>
      <c r="I30" s="134"/>
      <c r="J30" s="134"/>
      <c r="K30" s="134"/>
      <c r="L30" s="134"/>
      <c r="M30" s="135"/>
    </row>
    <row r="31" spans="1:15" ht="19.5" customHeight="1">
      <c r="A31" s="72">
        <f t="shared" si="0"/>
        <v>45401</v>
      </c>
      <c r="B31" s="55" t="str">
        <f t="shared" si="1"/>
        <v>金</v>
      </c>
      <c r="C31" s="158"/>
      <c r="D31" s="159"/>
      <c r="E31" s="156"/>
      <c r="F31" s="157"/>
      <c r="G31" s="38"/>
      <c r="H31" s="40"/>
      <c r="I31" s="134"/>
      <c r="J31" s="134"/>
      <c r="K31" s="134"/>
      <c r="L31" s="134"/>
      <c r="M31" s="135"/>
    </row>
    <row r="32" spans="1:15" s="8" customFormat="1" ht="19.5" customHeight="1">
      <c r="A32" s="72">
        <f t="shared" si="0"/>
        <v>45402</v>
      </c>
      <c r="B32" s="55" t="str">
        <f t="shared" si="1"/>
        <v>土</v>
      </c>
      <c r="C32" s="158"/>
      <c r="D32" s="159"/>
      <c r="E32" s="156"/>
      <c r="F32" s="157"/>
      <c r="G32" s="38"/>
      <c r="H32" s="40"/>
      <c r="I32" s="134"/>
      <c r="J32" s="134"/>
      <c r="K32" s="134"/>
      <c r="L32" s="134"/>
      <c r="M32" s="135"/>
    </row>
    <row r="33" spans="1:13" s="8" customFormat="1" ht="19.5" customHeight="1">
      <c r="A33" s="72">
        <f t="shared" si="0"/>
        <v>45403</v>
      </c>
      <c r="B33" s="55" t="str">
        <f t="shared" si="1"/>
        <v>日</v>
      </c>
      <c r="C33" s="158"/>
      <c r="D33" s="159"/>
      <c r="E33" s="156"/>
      <c r="F33" s="157"/>
      <c r="G33" s="38"/>
      <c r="H33" s="40"/>
      <c r="I33" s="134"/>
      <c r="J33" s="134"/>
      <c r="K33" s="134"/>
      <c r="L33" s="134"/>
      <c r="M33" s="135"/>
    </row>
    <row r="34" spans="1:13" ht="19.5" customHeight="1">
      <c r="A34" s="72">
        <f t="shared" si="0"/>
        <v>45404</v>
      </c>
      <c r="B34" s="55" t="str">
        <f t="shared" si="1"/>
        <v>月</v>
      </c>
      <c r="C34" s="158"/>
      <c r="D34" s="159"/>
      <c r="E34" s="156"/>
      <c r="F34" s="157"/>
      <c r="G34" s="38"/>
      <c r="H34" s="40"/>
      <c r="I34" s="134"/>
      <c r="J34" s="134"/>
      <c r="K34" s="134"/>
      <c r="L34" s="134"/>
      <c r="M34" s="135"/>
    </row>
    <row r="35" spans="1:13" ht="19.5" customHeight="1">
      <c r="A35" s="72">
        <f t="shared" si="0"/>
        <v>45405</v>
      </c>
      <c r="B35" s="55" t="str">
        <f t="shared" si="1"/>
        <v>火</v>
      </c>
      <c r="C35" s="158"/>
      <c r="D35" s="159"/>
      <c r="E35" s="156"/>
      <c r="F35" s="157"/>
      <c r="G35" s="38"/>
      <c r="H35" s="40"/>
      <c r="I35" s="134"/>
      <c r="J35" s="134"/>
      <c r="K35" s="134"/>
      <c r="L35" s="134"/>
      <c r="M35" s="135"/>
    </row>
    <row r="36" spans="1:13" ht="19.5" customHeight="1">
      <c r="A36" s="72">
        <f t="shared" si="0"/>
        <v>45406</v>
      </c>
      <c r="B36" s="55" t="str">
        <f t="shared" si="1"/>
        <v>水</v>
      </c>
      <c r="C36" s="158"/>
      <c r="D36" s="159"/>
      <c r="E36" s="156"/>
      <c r="F36" s="157"/>
      <c r="G36" s="38"/>
      <c r="H36" s="40"/>
      <c r="I36" s="134"/>
      <c r="J36" s="134"/>
      <c r="K36" s="134"/>
      <c r="L36" s="134"/>
      <c r="M36" s="135"/>
    </row>
    <row r="37" spans="1:13" ht="19.5" customHeight="1">
      <c r="A37" s="72">
        <f t="shared" si="0"/>
        <v>45407</v>
      </c>
      <c r="B37" s="55" t="str">
        <f t="shared" si="1"/>
        <v>木</v>
      </c>
      <c r="C37" s="158"/>
      <c r="D37" s="159"/>
      <c r="E37" s="156"/>
      <c r="F37" s="157"/>
      <c r="G37" s="38"/>
      <c r="H37" s="40"/>
      <c r="I37" s="134"/>
      <c r="J37" s="134"/>
      <c r="K37" s="134"/>
      <c r="L37" s="134"/>
      <c r="M37" s="135"/>
    </row>
    <row r="38" spans="1:13" ht="19.5" customHeight="1">
      <c r="A38" s="72">
        <f t="shared" si="0"/>
        <v>45408</v>
      </c>
      <c r="B38" s="55" t="str">
        <f t="shared" si="1"/>
        <v>金</v>
      </c>
      <c r="C38" s="158"/>
      <c r="D38" s="159"/>
      <c r="E38" s="156"/>
      <c r="F38" s="157"/>
      <c r="G38" s="38"/>
      <c r="H38" s="40"/>
      <c r="I38" s="134"/>
      <c r="J38" s="134"/>
      <c r="K38" s="134"/>
      <c r="L38" s="134"/>
      <c r="M38" s="135"/>
    </row>
    <row r="39" spans="1:13" s="8" customFormat="1" ht="19.5" customHeight="1">
      <c r="A39" s="72">
        <f t="shared" si="0"/>
        <v>45409</v>
      </c>
      <c r="B39" s="55" t="str">
        <f t="shared" si="1"/>
        <v>土</v>
      </c>
      <c r="C39" s="158"/>
      <c r="D39" s="159"/>
      <c r="E39" s="156"/>
      <c r="F39" s="157"/>
      <c r="G39" s="38"/>
      <c r="H39" s="40"/>
      <c r="I39" s="134"/>
      <c r="J39" s="134"/>
      <c r="K39" s="134"/>
      <c r="L39" s="134"/>
      <c r="M39" s="135"/>
    </row>
    <row r="40" spans="1:13" s="8" customFormat="1" ht="19.5" customHeight="1">
      <c r="A40" s="72">
        <f t="shared" si="0"/>
        <v>45410</v>
      </c>
      <c r="B40" s="55" t="str">
        <f t="shared" si="1"/>
        <v>日</v>
      </c>
      <c r="C40" s="158"/>
      <c r="D40" s="159"/>
      <c r="E40" s="156"/>
      <c r="F40" s="157"/>
      <c r="G40" s="38"/>
      <c r="H40" s="40"/>
      <c r="I40" s="134"/>
      <c r="J40" s="134"/>
      <c r="K40" s="134"/>
      <c r="L40" s="134"/>
      <c r="M40" s="135"/>
    </row>
    <row r="41" spans="1:13" ht="19.5" customHeight="1">
      <c r="A41" s="72">
        <f t="shared" si="0"/>
        <v>45411</v>
      </c>
      <c r="B41" s="55" t="s">
        <v>43</v>
      </c>
      <c r="C41" s="158"/>
      <c r="D41" s="159"/>
      <c r="E41" s="156"/>
      <c r="F41" s="157"/>
      <c r="G41" s="38"/>
      <c r="H41" s="40"/>
      <c r="I41" s="134"/>
      <c r="J41" s="134"/>
      <c r="K41" s="134"/>
      <c r="L41" s="134"/>
      <c r="M41" s="135"/>
    </row>
    <row r="42" spans="1:13" ht="19.5" customHeight="1" thickBot="1">
      <c r="A42" s="77">
        <f t="shared" si="0"/>
        <v>45412</v>
      </c>
      <c r="B42" s="78" t="str">
        <f t="shared" ref="B42" si="2">TEXT(A42,"aaa")</f>
        <v>火</v>
      </c>
      <c r="C42" s="190"/>
      <c r="D42" s="191"/>
      <c r="E42" s="176"/>
      <c r="F42" s="177"/>
      <c r="G42" s="79"/>
      <c r="H42" s="80"/>
      <c r="I42" s="165"/>
      <c r="J42" s="165"/>
      <c r="K42" s="165"/>
      <c r="L42" s="165"/>
      <c r="M42" s="166"/>
    </row>
    <row r="43" spans="1:13" ht="15" customHeight="1" thickBot="1">
      <c r="A43" s="81"/>
      <c r="B43" s="82"/>
      <c r="C43" s="83"/>
      <c r="D43" s="83"/>
      <c r="E43" s="188" t="s">
        <v>29</v>
      </c>
      <c r="F43" s="189"/>
      <c r="G43" s="52">
        <f>SUM(G13:G42)</f>
        <v>0</v>
      </c>
      <c r="H43" s="84"/>
      <c r="I43" s="84"/>
      <c r="J43" s="84"/>
      <c r="K43" s="84"/>
      <c r="L43" s="84"/>
      <c r="M43" s="84"/>
    </row>
    <row r="44" spans="1:13" ht="18" customHeight="1" thickBot="1">
      <c r="A44" s="53"/>
      <c r="B44" s="10"/>
      <c r="C44" s="20"/>
      <c r="D44" s="20"/>
      <c r="E44" s="20"/>
      <c r="F44" s="20"/>
      <c r="G44" s="19"/>
      <c r="H44" s="15"/>
      <c r="I44" s="2"/>
      <c r="J44" s="2"/>
      <c r="K44" s="2"/>
      <c r="L44" s="12"/>
      <c r="M44" s="13" t="s">
        <v>28</v>
      </c>
    </row>
    <row r="45" spans="1:13" ht="18" customHeight="1">
      <c r="B45" s="10"/>
      <c r="C45" s="174" t="s">
        <v>12</v>
      </c>
      <c r="D45" s="175"/>
      <c r="E45" s="181" t="s">
        <v>3</v>
      </c>
      <c r="F45" s="182"/>
      <c r="G45" s="18" t="s">
        <v>9</v>
      </c>
      <c r="H45" s="43" t="s">
        <v>4</v>
      </c>
      <c r="I45" s="2"/>
      <c r="J45" s="2"/>
      <c r="K45" s="2"/>
      <c r="L45" s="2"/>
      <c r="M45" s="127"/>
    </row>
    <row r="46" spans="1:13" ht="18" customHeight="1">
      <c r="B46" s="10"/>
      <c r="C46" s="174"/>
      <c r="D46" s="175"/>
      <c r="E46" s="183"/>
      <c r="F46" s="184"/>
      <c r="G46" s="17" t="s">
        <v>10</v>
      </c>
      <c r="H46" s="44" t="s">
        <v>4</v>
      </c>
      <c r="I46" s="2"/>
      <c r="J46" s="2"/>
      <c r="K46" s="2"/>
      <c r="L46" s="2"/>
      <c r="M46" s="127"/>
    </row>
    <row r="47" spans="1:13" ht="18" customHeight="1" thickBot="1">
      <c r="B47" s="10"/>
      <c r="C47" s="174" t="s">
        <v>12</v>
      </c>
      <c r="D47" s="175"/>
      <c r="E47" s="185" t="s">
        <v>11</v>
      </c>
      <c r="F47" s="186"/>
      <c r="G47" s="187"/>
      <c r="H47" s="45" t="s">
        <v>4</v>
      </c>
      <c r="I47" s="2"/>
      <c r="J47" s="2"/>
      <c r="K47" s="2"/>
      <c r="L47" s="2"/>
      <c r="M47" s="127"/>
    </row>
    <row r="48" spans="1:13" ht="18" customHeight="1" thickBot="1">
      <c r="A48" s="33"/>
      <c r="B48" s="10"/>
      <c r="C48" s="35"/>
      <c r="D48" s="54"/>
      <c r="E48" s="54"/>
      <c r="F48" s="14"/>
      <c r="G48" s="14"/>
      <c r="H48" s="50"/>
      <c r="I48" s="2"/>
      <c r="J48" s="2"/>
      <c r="K48" s="2"/>
      <c r="L48" s="2"/>
      <c r="M48" s="127"/>
    </row>
    <row r="49" spans="1:13" ht="18" customHeight="1" thickTop="1" thickBot="1">
      <c r="A49" s="57"/>
      <c r="B49" s="57"/>
      <c r="C49" s="167" t="s">
        <v>38</v>
      </c>
      <c r="D49" s="168"/>
      <c r="E49" s="178" t="s">
        <v>34</v>
      </c>
      <c r="F49" s="179"/>
      <c r="G49" s="179"/>
      <c r="H49" s="180"/>
      <c r="I49" s="94">
        <v>45414</v>
      </c>
      <c r="J49" s="57"/>
      <c r="K49" s="57"/>
      <c r="L49" s="2"/>
      <c r="M49" s="128"/>
    </row>
    <row r="50" spans="1:13" ht="18" customHeight="1" thickBot="1">
      <c r="A50" s="58"/>
      <c r="B50" s="58"/>
      <c r="C50" s="169"/>
      <c r="D50" s="170"/>
      <c r="E50" s="171" t="s">
        <v>35</v>
      </c>
      <c r="F50" s="172"/>
      <c r="G50" s="172"/>
      <c r="H50" s="173"/>
      <c r="I50" s="95">
        <v>45420</v>
      </c>
      <c r="J50" s="58"/>
      <c r="K50" s="58"/>
      <c r="L50" s="2"/>
      <c r="M50" s="2"/>
    </row>
    <row r="51" spans="1:13" ht="10.5" customHeight="1" thickTop="1">
      <c r="A51" s="58"/>
      <c r="B51" s="58"/>
      <c r="C51" s="59"/>
      <c r="D51" s="59"/>
      <c r="E51" s="59"/>
      <c r="F51" s="14"/>
      <c r="G51" s="14"/>
      <c r="H51" s="14"/>
      <c r="I51" s="60"/>
      <c r="J51" s="58"/>
      <c r="K51" s="58"/>
      <c r="L51" s="2"/>
      <c r="M51" s="2"/>
    </row>
    <row r="52" spans="1:13" s="7" customFormat="1" ht="22.5" customHeight="1">
      <c r="A52" s="164" t="s">
        <v>37</v>
      </c>
      <c r="B52" s="164"/>
      <c r="C52" s="164"/>
      <c r="D52" s="164"/>
      <c r="E52" s="164"/>
      <c r="F52" s="164"/>
      <c r="G52" s="164"/>
      <c r="H52" s="164"/>
      <c r="I52" s="164"/>
      <c r="J52" s="164"/>
      <c r="K52" s="164"/>
      <c r="L52" s="164"/>
      <c r="M52" s="164"/>
    </row>
    <row r="53" spans="1:13" s="7" customFormat="1" ht="22.5" customHeight="1">
      <c r="A53" s="164"/>
      <c r="B53" s="164"/>
      <c r="C53" s="164"/>
      <c r="D53" s="164"/>
      <c r="E53" s="164"/>
      <c r="F53" s="164"/>
      <c r="G53" s="164"/>
      <c r="H53" s="164"/>
      <c r="I53" s="164"/>
      <c r="J53" s="164"/>
      <c r="K53" s="164"/>
      <c r="L53" s="164"/>
      <c r="M53" s="164"/>
    </row>
    <row r="54" spans="1:13" s="7" customFormat="1" ht="22.5" customHeight="1">
      <c r="A54" s="164"/>
      <c r="B54" s="164"/>
      <c r="C54" s="164"/>
      <c r="D54" s="164"/>
      <c r="E54" s="164"/>
      <c r="F54" s="164"/>
      <c r="G54" s="164"/>
      <c r="H54" s="164"/>
      <c r="I54" s="164"/>
      <c r="J54" s="164"/>
      <c r="K54" s="164"/>
      <c r="L54" s="164"/>
      <c r="M54" s="164"/>
    </row>
    <row r="55" spans="1:13" s="7" customFormat="1" ht="22.5" customHeight="1">
      <c r="A55" s="164"/>
      <c r="B55" s="164"/>
      <c r="C55" s="164"/>
      <c r="D55" s="164"/>
      <c r="E55" s="164"/>
      <c r="F55" s="164"/>
      <c r="G55" s="164"/>
      <c r="H55" s="164"/>
      <c r="I55" s="164"/>
      <c r="J55" s="164"/>
      <c r="K55" s="164"/>
      <c r="L55" s="164"/>
      <c r="M55" s="164"/>
    </row>
    <row r="56" spans="1:13" s="7" customFormat="1" ht="22.5" customHeight="1">
      <c r="A56" s="164"/>
      <c r="B56" s="164"/>
      <c r="C56" s="164"/>
      <c r="D56" s="164"/>
      <c r="E56" s="164"/>
      <c r="F56" s="164"/>
      <c r="G56" s="164"/>
      <c r="H56" s="164"/>
      <c r="I56" s="164"/>
      <c r="J56" s="164"/>
      <c r="K56" s="164"/>
      <c r="L56" s="164"/>
      <c r="M56" s="164"/>
    </row>
    <row r="57" spans="1:13" s="7" customFormat="1" ht="22.5" customHeight="1">
      <c r="A57" s="164"/>
      <c r="B57" s="164"/>
      <c r="C57" s="164"/>
      <c r="D57" s="164"/>
      <c r="E57" s="164"/>
      <c r="F57" s="164"/>
      <c r="G57" s="164"/>
      <c r="H57" s="164"/>
      <c r="I57" s="164"/>
      <c r="J57" s="164"/>
      <c r="K57" s="164"/>
      <c r="L57" s="164"/>
      <c r="M57" s="164"/>
    </row>
    <row r="58" spans="1:13" s="7" customFormat="1" ht="22.5" customHeight="1">
      <c r="A58" s="164"/>
      <c r="B58" s="164"/>
      <c r="C58" s="164"/>
      <c r="D58" s="164"/>
      <c r="E58" s="164"/>
      <c r="F58" s="164"/>
      <c r="G58" s="164"/>
      <c r="H58" s="164"/>
      <c r="I58" s="164"/>
      <c r="J58" s="164"/>
      <c r="K58" s="164"/>
      <c r="L58" s="164"/>
      <c r="M58" s="164"/>
    </row>
    <row r="59" spans="1:13" s="7" customFormat="1" ht="96.75" customHeight="1">
      <c r="A59" s="164"/>
      <c r="B59" s="164"/>
      <c r="C59" s="164"/>
      <c r="D59" s="164"/>
      <c r="E59" s="164"/>
      <c r="F59" s="164"/>
      <c r="G59" s="164"/>
      <c r="H59" s="164"/>
      <c r="I59" s="164"/>
      <c r="J59" s="164"/>
      <c r="K59" s="164"/>
      <c r="L59" s="164"/>
      <c r="M59" s="164"/>
    </row>
  </sheetData>
  <mergeCells count="125">
    <mergeCell ref="E20:F20"/>
    <mergeCell ref="E21:F21"/>
    <mergeCell ref="E22:F22"/>
    <mergeCell ref="E13:F13"/>
    <mergeCell ref="E14:F14"/>
    <mergeCell ref="I41:M41"/>
    <mergeCell ref="I37:M37"/>
    <mergeCell ref="I38:M38"/>
    <mergeCell ref="I39:M39"/>
    <mergeCell ref="I40:M40"/>
    <mergeCell ref="E17:F17"/>
    <mergeCell ref="E18:F18"/>
    <mergeCell ref="E19:F19"/>
    <mergeCell ref="I24:M24"/>
    <mergeCell ref="I23:M23"/>
    <mergeCell ref="I36:M36"/>
    <mergeCell ref="C15:D15"/>
    <mergeCell ref="C16:D16"/>
    <mergeCell ref="C17:D17"/>
    <mergeCell ref="C18:D18"/>
    <mergeCell ref="C19:D19"/>
    <mergeCell ref="C20:D20"/>
    <mergeCell ref="C21:D21"/>
    <mergeCell ref="C22:D22"/>
    <mergeCell ref="C42:D42"/>
    <mergeCell ref="C33:D33"/>
    <mergeCell ref="C34:D34"/>
    <mergeCell ref="C35:D35"/>
    <mergeCell ref="C23:D23"/>
    <mergeCell ref="C24:D24"/>
    <mergeCell ref="C25:D25"/>
    <mergeCell ref="C41:D41"/>
    <mergeCell ref="C37:D37"/>
    <mergeCell ref="C38:D38"/>
    <mergeCell ref="C39:D39"/>
    <mergeCell ref="C40:D40"/>
    <mergeCell ref="C36:D36"/>
    <mergeCell ref="E42:F42"/>
    <mergeCell ref="E49:H49"/>
    <mergeCell ref="E45:F46"/>
    <mergeCell ref="E47:G47"/>
    <mergeCell ref="E23:F23"/>
    <mergeCell ref="E24:F24"/>
    <mergeCell ref="E43:F43"/>
    <mergeCell ref="E35:F35"/>
    <mergeCell ref="E30:F30"/>
    <mergeCell ref="E31:F31"/>
    <mergeCell ref="E32:F32"/>
    <mergeCell ref="E33:F33"/>
    <mergeCell ref="E34:F34"/>
    <mergeCell ref="E25:F25"/>
    <mergeCell ref="E26:F26"/>
    <mergeCell ref="E27:F27"/>
    <mergeCell ref="E28:F28"/>
    <mergeCell ref="E29:F29"/>
    <mergeCell ref="E40:F40"/>
    <mergeCell ref="E41:F41"/>
    <mergeCell ref="E36:F36"/>
    <mergeCell ref="E37:F37"/>
    <mergeCell ref="E38:F38"/>
    <mergeCell ref="E39:F39"/>
    <mergeCell ref="A52:M59"/>
    <mergeCell ref="I25:M25"/>
    <mergeCell ref="I26:M26"/>
    <mergeCell ref="I27:M27"/>
    <mergeCell ref="I28:M28"/>
    <mergeCell ref="I29:M29"/>
    <mergeCell ref="I30:M30"/>
    <mergeCell ref="I31:M31"/>
    <mergeCell ref="I32:M32"/>
    <mergeCell ref="I33:M33"/>
    <mergeCell ref="I34:M34"/>
    <mergeCell ref="I35:M35"/>
    <mergeCell ref="I42:M42"/>
    <mergeCell ref="C49:D50"/>
    <mergeCell ref="E50:H50"/>
    <mergeCell ref="C45:D46"/>
    <mergeCell ref="C47:D47"/>
    <mergeCell ref="C28:D28"/>
    <mergeCell ref="C29:D29"/>
    <mergeCell ref="C30:D30"/>
    <mergeCell ref="C31:D31"/>
    <mergeCell ref="C32:D32"/>
    <mergeCell ref="C26:D26"/>
    <mergeCell ref="C27:D27"/>
    <mergeCell ref="M45:M49"/>
    <mergeCell ref="G6:H6"/>
    <mergeCell ref="A6:F6"/>
    <mergeCell ref="I19:M19"/>
    <mergeCell ref="I20:M20"/>
    <mergeCell ref="I21:M21"/>
    <mergeCell ref="I22:M22"/>
    <mergeCell ref="I18:M18"/>
    <mergeCell ref="I14:M14"/>
    <mergeCell ref="I15:M15"/>
    <mergeCell ref="I16:M16"/>
    <mergeCell ref="I17:M17"/>
    <mergeCell ref="C8:D8"/>
    <mergeCell ref="A8:B8"/>
    <mergeCell ref="A11:A12"/>
    <mergeCell ref="H11:H12"/>
    <mergeCell ref="I13:M13"/>
    <mergeCell ref="E11:F12"/>
    <mergeCell ref="C11:D12"/>
    <mergeCell ref="C13:D13"/>
    <mergeCell ref="E15:F15"/>
    <mergeCell ref="E16:F16"/>
    <mergeCell ref="C14:D14"/>
    <mergeCell ref="I11:M12"/>
    <mergeCell ref="G11:G12"/>
    <mergeCell ref="L1:M1"/>
    <mergeCell ref="C5:F5"/>
    <mergeCell ref="A5:B5"/>
    <mergeCell ref="A4:B4"/>
    <mergeCell ref="C4:F4"/>
    <mergeCell ref="L4:M4"/>
    <mergeCell ref="A2:M2"/>
    <mergeCell ref="G4:H4"/>
    <mergeCell ref="G5:H5"/>
    <mergeCell ref="I4:K4"/>
    <mergeCell ref="B11:B12"/>
    <mergeCell ref="A9:B9"/>
    <mergeCell ref="I6:M6"/>
    <mergeCell ref="E8:F8"/>
    <mergeCell ref="I5:M5"/>
  </mergeCells>
  <phoneticPr fontId="2"/>
  <conditionalFormatting sqref="C4:F4">
    <cfRule type="expression" dxfId="241" priority="20">
      <formula>$C$4&lt;&gt;""</formula>
    </cfRule>
  </conditionalFormatting>
  <conditionalFormatting sqref="C5:F5">
    <cfRule type="expression" dxfId="240" priority="19">
      <formula>$C$5&lt;&gt;""</formula>
    </cfRule>
  </conditionalFormatting>
  <conditionalFormatting sqref="I4:K4">
    <cfRule type="expression" dxfId="239" priority="18">
      <formula>$I$4&lt;&gt;""</formula>
    </cfRule>
  </conditionalFormatting>
  <conditionalFormatting sqref="C8:D8">
    <cfRule type="expression" dxfId="237" priority="13">
      <formula>$C$8&lt;&gt;""</formula>
    </cfRule>
  </conditionalFormatting>
  <conditionalFormatting sqref="C9">
    <cfRule type="expression" dxfId="236" priority="12">
      <formula>$C$9&lt;&gt;""</formula>
    </cfRule>
  </conditionalFormatting>
  <conditionalFormatting sqref="E9">
    <cfRule type="expression" dxfId="235" priority="11">
      <formula>$E$9&lt;&gt;""</formula>
    </cfRule>
  </conditionalFormatting>
  <conditionalFormatting sqref="A13:M40 A42:M42 A41 C41:M41">
    <cfRule type="expression" dxfId="234" priority="8">
      <formula>$B13="祝"</formula>
    </cfRule>
    <cfRule type="expression" dxfId="233" priority="9">
      <formula>$B13="日"</formula>
    </cfRule>
    <cfRule type="expression" dxfId="232" priority="10">
      <formula>$B13="土"</formula>
    </cfRule>
  </conditionalFormatting>
  <conditionalFormatting sqref="B41">
    <cfRule type="expression" dxfId="231" priority="1">
      <formula>$B41="祝"</formula>
    </cfRule>
    <cfRule type="expression" dxfId="230" priority="2">
      <formula>$B41="日"</formula>
    </cfRule>
    <cfRule type="expression" dxfId="229" priority="3">
      <formula>$B41="土"</formula>
    </cfRule>
  </conditionalFormatting>
  <dataValidations count="4">
    <dataValidation type="list" allowBlank="1" showInputMessage="1" showErrorMessage="1" sqref="H13:H42" xr:uid="{00000000-0002-0000-0000-000001000000}">
      <formula1>"○"</formula1>
    </dataValidation>
    <dataValidation type="list" allowBlank="1" showInputMessage="1" showErrorMessage="1" sqref="C5:F5" xr:uid="{00000000-0002-0000-0000-000002000000}">
      <formula1>"招聘研究教員,客員研究教員"</formula1>
    </dataValidation>
    <dataValidation type="list" allowBlank="1" showInputMessage="1" showErrorMessage="1" sqref="I4:K4" xr:uid="{00000000-0002-0000-0000-000000000000}">
      <formula1>$O$14:$O$19</formula1>
    </dataValidation>
    <dataValidation type="list" allowBlank="1" showInputMessage="1" showErrorMessage="1" sqref="E8:F8" xr:uid="{7A9E88CA-B360-4A68-ABE3-FDC7BEF4A46A}">
      <formula1>"日／週,日／月"</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0"/>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25" customWidth="1"/>
    <col min="9" max="9" width="20.625" customWidth="1"/>
    <col min="10" max="10" width="10.625" customWidth="1"/>
    <col min="11" max="11" width="12.375" customWidth="1"/>
    <col min="12" max="13" width="14.875" customWidth="1"/>
  </cols>
  <sheetData>
    <row r="1" spans="1:15" ht="20.100000000000001" customHeight="1">
      <c r="A1" s="34" t="s">
        <v>26</v>
      </c>
      <c r="I1" s="22"/>
      <c r="J1" s="22"/>
      <c r="K1" s="22"/>
      <c r="L1" s="102" t="s">
        <v>14</v>
      </c>
      <c r="M1" s="102"/>
    </row>
    <row r="2" spans="1:15" ht="20.100000000000001" customHeight="1">
      <c r="A2" s="114">
        <f>EDATE('4月'!A2,9)</f>
        <v>45658</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226" t="s">
        <v>25</v>
      </c>
      <c r="J11" s="226"/>
      <c r="K11" s="226"/>
      <c r="L11" s="226"/>
      <c r="M11" s="227"/>
    </row>
    <row r="12" spans="1:15" s="22" customFormat="1" ht="19.5" customHeight="1" thickBot="1">
      <c r="A12" s="141"/>
      <c r="B12" s="122"/>
      <c r="C12" s="152"/>
      <c r="D12" s="153"/>
      <c r="E12" s="148"/>
      <c r="F12" s="149"/>
      <c r="G12" s="101"/>
      <c r="H12" s="143"/>
      <c r="I12" s="228"/>
      <c r="J12" s="228"/>
      <c r="K12" s="228"/>
      <c r="L12" s="228"/>
      <c r="M12" s="229"/>
      <c r="O12" s="53"/>
    </row>
    <row r="13" spans="1:15" ht="19.5" customHeight="1">
      <c r="A13" s="73">
        <f>A2</f>
        <v>45658</v>
      </c>
      <c r="B13" s="55" t="s">
        <v>43</v>
      </c>
      <c r="C13" s="154"/>
      <c r="D13" s="155"/>
      <c r="E13" s="192"/>
      <c r="F13" s="193"/>
      <c r="G13" s="36"/>
      <c r="H13" s="37"/>
      <c r="I13" s="240"/>
      <c r="J13" s="240"/>
      <c r="K13" s="240"/>
      <c r="L13" s="240"/>
      <c r="M13" s="241"/>
      <c r="O13" t="s">
        <v>18</v>
      </c>
    </row>
    <row r="14" spans="1:15" s="87" customFormat="1" ht="19.5" customHeight="1">
      <c r="A14" s="92">
        <f t="shared" ref="A14:A43" si="0">A13+1</f>
        <v>45659</v>
      </c>
      <c r="B14" s="89" t="str">
        <f t="shared" ref="B14:B17" si="1">TEXT(A14,"aaa")</f>
        <v>木</v>
      </c>
      <c r="C14" s="222"/>
      <c r="D14" s="223"/>
      <c r="E14" s="224"/>
      <c r="F14" s="225"/>
      <c r="G14" s="90"/>
      <c r="H14" s="91"/>
      <c r="I14" s="220" t="s">
        <v>39</v>
      </c>
      <c r="J14" s="220"/>
      <c r="K14" s="220"/>
      <c r="L14" s="220"/>
      <c r="M14" s="221"/>
      <c r="O14" s="87" t="s">
        <v>19</v>
      </c>
    </row>
    <row r="15" spans="1:15" s="87" customFormat="1" ht="19.5" customHeight="1">
      <c r="A15" s="92">
        <f>A14+1</f>
        <v>45660</v>
      </c>
      <c r="B15" s="89" t="str">
        <f t="shared" si="1"/>
        <v>金</v>
      </c>
      <c r="C15" s="222"/>
      <c r="D15" s="223"/>
      <c r="E15" s="224"/>
      <c r="F15" s="225"/>
      <c r="G15" s="90"/>
      <c r="H15" s="93"/>
      <c r="I15" s="220" t="s">
        <v>39</v>
      </c>
      <c r="J15" s="220"/>
      <c r="K15" s="220"/>
      <c r="L15" s="220"/>
      <c r="M15" s="221"/>
      <c r="O15" s="87" t="s">
        <v>20</v>
      </c>
    </row>
    <row r="16" spans="1:15" s="87" customFormat="1" ht="19.5" customHeight="1">
      <c r="A16" s="92">
        <f>A15+1</f>
        <v>45661</v>
      </c>
      <c r="B16" s="89" t="str">
        <f t="shared" si="1"/>
        <v>土</v>
      </c>
      <c r="C16" s="222"/>
      <c r="D16" s="223"/>
      <c r="E16" s="224"/>
      <c r="F16" s="225"/>
      <c r="G16" s="90"/>
      <c r="H16" s="93"/>
      <c r="I16" s="220"/>
      <c r="J16" s="220"/>
      <c r="K16" s="220"/>
      <c r="L16" s="220"/>
      <c r="M16" s="221"/>
      <c r="O16" s="87" t="s">
        <v>20</v>
      </c>
    </row>
    <row r="17" spans="1:15" s="87" customFormat="1" ht="19.5" customHeight="1">
      <c r="A17" s="92">
        <f t="shared" si="0"/>
        <v>45662</v>
      </c>
      <c r="B17" s="89" t="str">
        <f t="shared" si="1"/>
        <v>日</v>
      </c>
      <c r="C17" s="222"/>
      <c r="D17" s="223"/>
      <c r="E17" s="224"/>
      <c r="F17" s="225"/>
      <c r="G17" s="90"/>
      <c r="H17" s="91"/>
      <c r="I17" s="220"/>
      <c r="J17" s="220"/>
      <c r="K17" s="220"/>
      <c r="L17" s="220"/>
      <c r="M17" s="221"/>
      <c r="O17" s="87" t="s">
        <v>21</v>
      </c>
    </row>
    <row r="18" spans="1:15" s="8" customFormat="1" ht="19.5" customHeight="1">
      <c r="A18" s="72">
        <f t="shared" si="0"/>
        <v>45663</v>
      </c>
      <c r="B18" s="55" t="str">
        <f t="shared" ref="B18:B43" si="2">TEXT(A18,"aaa")</f>
        <v>月</v>
      </c>
      <c r="C18" s="158"/>
      <c r="D18" s="159"/>
      <c r="E18" s="156"/>
      <c r="F18" s="157"/>
      <c r="G18" s="38"/>
      <c r="H18" s="40"/>
      <c r="I18" s="238"/>
      <c r="J18" s="238"/>
      <c r="K18" s="238"/>
      <c r="L18" s="238"/>
      <c r="M18" s="239"/>
      <c r="O18" t="s">
        <v>22</v>
      </c>
    </row>
    <row r="19" spans="1:15" s="8" customFormat="1" ht="19.5" customHeight="1">
      <c r="A19" s="72">
        <f t="shared" si="0"/>
        <v>45664</v>
      </c>
      <c r="B19" s="55" t="str">
        <f t="shared" si="2"/>
        <v>火</v>
      </c>
      <c r="C19" s="158"/>
      <c r="D19" s="159"/>
      <c r="E19" s="156"/>
      <c r="F19" s="157"/>
      <c r="G19" s="38"/>
      <c r="H19" s="40"/>
      <c r="I19" s="238"/>
      <c r="J19" s="238"/>
      <c r="K19" s="238"/>
      <c r="L19" s="238"/>
      <c r="M19" s="239"/>
      <c r="O19" t="s">
        <v>23</v>
      </c>
    </row>
    <row r="20" spans="1:15" ht="19.5" customHeight="1">
      <c r="A20" s="72">
        <f t="shared" si="0"/>
        <v>45665</v>
      </c>
      <c r="B20" s="55" t="str">
        <f t="shared" si="2"/>
        <v>水</v>
      </c>
      <c r="C20" s="158"/>
      <c r="D20" s="159"/>
      <c r="E20" s="156"/>
      <c r="F20" s="157"/>
      <c r="G20" s="38"/>
      <c r="H20" s="40"/>
      <c r="I20" s="134"/>
      <c r="J20" s="134"/>
      <c r="K20" s="134"/>
      <c r="L20" s="134"/>
      <c r="M20" s="135"/>
    </row>
    <row r="21" spans="1:15" ht="19.5" customHeight="1">
      <c r="A21" s="72">
        <f t="shared" si="0"/>
        <v>45666</v>
      </c>
      <c r="B21" s="55" t="str">
        <f t="shared" si="2"/>
        <v>木</v>
      </c>
      <c r="C21" s="158"/>
      <c r="D21" s="159"/>
      <c r="E21" s="156"/>
      <c r="F21" s="157"/>
      <c r="G21" s="38"/>
      <c r="H21" s="40"/>
      <c r="I21" s="134"/>
      <c r="J21" s="134"/>
      <c r="K21" s="134"/>
      <c r="L21" s="134"/>
      <c r="M21" s="135"/>
    </row>
    <row r="22" spans="1:15" ht="19.5" customHeight="1">
      <c r="A22" s="72">
        <f t="shared" si="0"/>
        <v>45667</v>
      </c>
      <c r="B22" s="55" t="str">
        <f t="shared" si="2"/>
        <v>金</v>
      </c>
      <c r="C22" s="158"/>
      <c r="D22" s="159"/>
      <c r="E22" s="156"/>
      <c r="F22" s="157"/>
      <c r="G22" s="38"/>
      <c r="H22" s="39"/>
      <c r="I22" s="134"/>
      <c r="J22" s="134"/>
      <c r="K22" s="134"/>
      <c r="L22" s="134"/>
      <c r="M22" s="135"/>
    </row>
    <row r="23" spans="1:15" ht="19.5" customHeight="1">
      <c r="A23" s="72">
        <f t="shared" si="0"/>
        <v>45668</v>
      </c>
      <c r="B23" s="55" t="str">
        <f t="shared" si="2"/>
        <v>土</v>
      </c>
      <c r="C23" s="158"/>
      <c r="D23" s="159"/>
      <c r="E23" s="156"/>
      <c r="F23" s="157"/>
      <c r="G23" s="38"/>
      <c r="H23" s="40"/>
      <c r="I23" s="134"/>
      <c r="J23" s="134"/>
      <c r="K23" s="134"/>
      <c r="L23" s="134"/>
      <c r="M23" s="135"/>
    </row>
    <row r="24" spans="1:15" ht="19.5" customHeight="1">
      <c r="A24" s="72">
        <f t="shared" si="0"/>
        <v>45669</v>
      </c>
      <c r="B24" s="55" t="str">
        <f t="shared" si="2"/>
        <v>日</v>
      </c>
      <c r="C24" s="158"/>
      <c r="D24" s="159"/>
      <c r="E24" s="156"/>
      <c r="F24" s="157"/>
      <c r="G24" s="38"/>
      <c r="H24" s="40"/>
      <c r="I24" s="134"/>
      <c r="J24" s="134"/>
      <c r="K24" s="134"/>
      <c r="L24" s="134"/>
      <c r="M24" s="135"/>
    </row>
    <row r="25" spans="1:15" s="8" customFormat="1" ht="19.5" customHeight="1">
      <c r="A25" s="72">
        <f t="shared" si="0"/>
        <v>45670</v>
      </c>
      <c r="B25" s="86" t="s">
        <v>43</v>
      </c>
      <c r="C25" s="158"/>
      <c r="D25" s="159"/>
      <c r="E25" s="156"/>
      <c r="F25" s="157"/>
      <c r="G25" s="38"/>
      <c r="H25" s="40"/>
      <c r="I25" s="134"/>
      <c r="J25" s="134"/>
      <c r="K25" s="134"/>
      <c r="L25" s="134"/>
      <c r="M25" s="135"/>
    </row>
    <row r="26" spans="1:15" s="8" customFormat="1" ht="19.5" customHeight="1">
      <c r="A26" s="72">
        <f t="shared" si="0"/>
        <v>45671</v>
      </c>
      <c r="B26" s="55" t="str">
        <f t="shared" si="2"/>
        <v>火</v>
      </c>
      <c r="C26" s="158"/>
      <c r="D26" s="159"/>
      <c r="E26" s="156"/>
      <c r="F26" s="157"/>
      <c r="G26" s="38"/>
      <c r="H26" s="40"/>
      <c r="I26" s="134"/>
      <c r="J26" s="134"/>
      <c r="K26" s="134"/>
      <c r="L26" s="134"/>
      <c r="M26" s="135"/>
    </row>
    <row r="27" spans="1:15" ht="19.5" customHeight="1">
      <c r="A27" s="72">
        <f t="shared" si="0"/>
        <v>45672</v>
      </c>
      <c r="B27" s="55" t="str">
        <f t="shared" si="2"/>
        <v>水</v>
      </c>
      <c r="C27" s="158"/>
      <c r="D27" s="159"/>
      <c r="E27" s="156"/>
      <c r="F27" s="157"/>
      <c r="G27" s="38"/>
      <c r="H27" s="40"/>
      <c r="I27" s="134"/>
      <c r="J27" s="134"/>
      <c r="K27" s="134"/>
      <c r="L27" s="134"/>
      <c r="M27" s="135"/>
    </row>
    <row r="28" spans="1:15" ht="19.5" customHeight="1">
      <c r="A28" s="72">
        <f t="shared" si="0"/>
        <v>45673</v>
      </c>
      <c r="B28" s="55" t="str">
        <f t="shared" si="2"/>
        <v>木</v>
      </c>
      <c r="C28" s="158"/>
      <c r="D28" s="159"/>
      <c r="E28" s="156"/>
      <c r="F28" s="157"/>
      <c r="G28" s="38"/>
      <c r="H28" s="40"/>
      <c r="I28" s="134"/>
      <c r="J28" s="134"/>
      <c r="K28" s="134"/>
      <c r="L28" s="134"/>
      <c r="M28" s="135"/>
    </row>
    <row r="29" spans="1:15" ht="19.5" customHeight="1">
      <c r="A29" s="72">
        <f t="shared" si="0"/>
        <v>45674</v>
      </c>
      <c r="B29" s="55" t="str">
        <f t="shared" si="2"/>
        <v>金</v>
      </c>
      <c r="C29" s="158"/>
      <c r="D29" s="159"/>
      <c r="E29" s="156"/>
      <c r="F29" s="157"/>
      <c r="G29" s="38"/>
      <c r="H29" s="40"/>
      <c r="I29" s="134"/>
      <c r="J29" s="134"/>
      <c r="K29" s="134"/>
      <c r="L29" s="134"/>
      <c r="M29" s="135"/>
    </row>
    <row r="30" spans="1:15" ht="19.5" customHeight="1">
      <c r="A30" s="72">
        <f t="shared" si="0"/>
        <v>45675</v>
      </c>
      <c r="B30" s="55" t="str">
        <f t="shared" si="2"/>
        <v>土</v>
      </c>
      <c r="C30" s="158"/>
      <c r="D30" s="159"/>
      <c r="E30" s="156"/>
      <c r="F30" s="157"/>
      <c r="G30" s="38"/>
      <c r="H30" s="40"/>
      <c r="I30" s="134"/>
      <c r="J30" s="134"/>
      <c r="K30" s="134"/>
      <c r="L30" s="134"/>
      <c r="M30" s="135"/>
    </row>
    <row r="31" spans="1:15" ht="19.5" customHeight="1">
      <c r="A31" s="72">
        <f t="shared" si="0"/>
        <v>45676</v>
      </c>
      <c r="B31" s="55" t="str">
        <f t="shared" si="2"/>
        <v>日</v>
      </c>
      <c r="C31" s="158"/>
      <c r="D31" s="159"/>
      <c r="E31" s="156"/>
      <c r="F31" s="157"/>
      <c r="G31" s="38"/>
      <c r="H31" s="40"/>
      <c r="I31" s="134"/>
      <c r="J31" s="134"/>
      <c r="K31" s="134"/>
      <c r="L31" s="134"/>
      <c r="M31" s="135"/>
    </row>
    <row r="32" spans="1:15" s="8" customFormat="1" ht="19.5" customHeight="1">
      <c r="A32" s="72">
        <f t="shared" si="0"/>
        <v>45677</v>
      </c>
      <c r="B32" s="55" t="str">
        <f t="shared" si="2"/>
        <v>月</v>
      </c>
      <c r="C32" s="158"/>
      <c r="D32" s="159"/>
      <c r="E32" s="156"/>
      <c r="F32" s="157"/>
      <c r="G32" s="38"/>
      <c r="H32" s="40"/>
      <c r="I32" s="134"/>
      <c r="J32" s="134"/>
      <c r="K32" s="134"/>
      <c r="L32" s="134"/>
      <c r="M32" s="135"/>
    </row>
    <row r="33" spans="1:13" s="8" customFormat="1" ht="19.5" customHeight="1">
      <c r="A33" s="72">
        <f t="shared" si="0"/>
        <v>45678</v>
      </c>
      <c r="B33" s="55" t="str">
        <f t="shared" si="2"/>
        <v>火</v>
      </c>
      <c r="C33" s="158"/>
      <c r="D33" s="159"/>
      <c r="E33" s="156"/>
      <c r="F33" s="157"/>
      <c r="G33" s="38"/>
      <c r="H33" s="40"/>
      <c r="I33" s="134"/>
      <c r="J33" s="134"/>
      <c r="K33" s="134"/>
      <c r="L33" s="134"/>
      <c r="M33" s="135"/>
    </row>
    <row r="34" spans="1:13" ht="19.5" customHeight="1">
      <c r="A34" s="72">
        <f t="shared" si="0"/>
        <v>45679</v>
      </c>
      <c r="B34" s="55" t="str">
        <f t="shared" si="2"/>
        <v>水</v>
      </c>
      <c r="C34" s="158"/>
      <c r="D34" s="159"/>
      <c r="E34" s="156"/>
      <c r="F34" s="157"/>
      <c r="G34" s="38"/>
      <c r="H34" s="40"/>
      <c r="I34" s="134"/>
      <c r="J34" s="134"/>
      <c r="K34" s="134"/>
      <c r="L34" s="134"/>
      <c r="M34" s="135"/>
    </row>
    <row r="35" spans="1:13" ht="19.5" customHeight="1">
      <c r="A35" s="72">
        <f t="shared" si="0"/>
        <v>45680</v>
      </c>
      <c r="B35" s="55" t="str">
        <f t="shared" si="2"/>
        <v>木</v>
      </c>
      <c r="C35" s="158"/>
      <c r="D35" s="159"/>
      <c r="E35" s="156"/>
      <c r="F35" s="157"/>
      <c r="G35" s="38"/>
      <c r="H35" s="40"/>
      <c r="I35" s="134"/>
      <c r="J35" s="134"/>
      <c r="K35" s="134"/>
      <c r="L35" s="134"/>
      <c r="M35" s="135"/>
    </row>
    <row r="36" spans="1:13" ht="19.5" customHeight="1">
      <c r="A36" s="72">
        <f t="shared" si="0"/>
        <v>45681</v>
      </c>
      <c r="B36" s="55" t="str">
        <f t="shared" si="2"/>
        <v>金</v>
      </c>
      <c r="C36" s="158"/>
      <c r="D36" s="159"/>
      <c r="E36" s="156"/>
      <c r="F36" s="157"/>
      <c r="G36" s="38"/>
      <c r="H36" s="40"/>
      <c r="I36" s="134"/>
      <c r="J36" s="134"/>
      <c r="K36" s="134"/>
      <c r="L36" s="134"/>
      <c r="M36" s="135"/>
    </row>
    <row r="37" spans="1:13" ht="19.5" customHeight="1">
      <c r="A37" s="72">
        <f t="shared" si="0"/>
        <v>45682</v>
      </c>
      <c r="B37" s="55" t="str">
        <f t="shared" si="2"/>
        <v>土</v>
      </c>
      <c r="C37" s="158"/>
      <c r="D37" s="159"/>
      <c r="E37" s="156"/>
      <c r="F37" s="157"/>
      <c r="G37" s="38"/>
      <c r="H37" s="40"/>
      <c r="I37" s="134"/>
      <c r="J37" s="134"/>
      <c r="K37" s="134"/>
      <c r="L37" s="134"/>
      <c r="M37" s="135"/>
    </row>
    <row r="38" spans="1:13" ht="19.5" customHeight="1">
      <c r="A38" s="72">
        <f t="shared" si="0"/>
        <v>45683</v>
      </c>
      <c r="B38" s="55" t="str">
        <f t="shared" si="2"/>
        <v>日</v>
      </c>
      <c r="C38" s="158"/>
      <c r="D38" s="159"/>
      <c r="E38" s="156"/>
      <c r="F38" s="157"/>
      <c r="G38" s="38"/>
      <c r="H38" s="40"/>
      <c r="I38" s="134"/>
      <c r="J38" s="134"/>
      <c r="K38" s="134"/>
      <c r="L38" s="134"/>
      <c r="M38" s="135"/>
    </row>
    <row r="39" spans="1:13" s="8" customFormat="1" ht="19.5" customHeight="1">
      <c r="A39" s="72">
        <f t="shared" si="0"/>
        <v>45684</v>
      </c>
      <c r="B39" s="55" t="str">
        <f t="shared" si="2"/>
        <v>月</v>
      </c>
      <c r="C39" s="158"/>
      <c r="D39" s="159"/>
      <c r="E39" s="156"/>
      <c r="F39" s="157"/>
      <c r="G39" s="38"/>
      <c r="H39" s="40"/>
      <c r="I39" s="134"/>
      <c r="J39" s="134"/>
      <c r="K39" s="134"/>
      <c r="L39" s="134"/>
      <c r="M39" s="135"/>
    </row>
    <row r="40" spans="1:13" s="8" customFormat="1" ht="19.5" customHeight="1">
      <c r="A40" s="72">
        <f t="shared" si="0"/>
        <v>45685</v>
      </c>
      <c r="B40" s="55" t="str">
        <f t="shared" si="2"/>
        <v>火</v>
      </c>
      <c r="C40" s="158"/>
      <c r="D40" s="159"/>
      <c r="E40" s="156"/>
      <c r="F40" s="157"/>
      <c r="G40" s="38"/>
      <c r="H40" s="40"/>
      <c r="I40" s="134"/>
      <c r="J40" s="134"/>
      <c r="K40" s="134"/>
      <c r="L40" s="134"/>
      <c r="M40" s="135"/>
    </row>
    <row r="41" spans="1:13" ht="19.5" customHeight="1">
      <c r="A41" s="72">
        <f t="shared" si="0"/>
        <v>45686</v>
      </c>
      <c r="B41" s="55" t="str">
        <f t="shared" si="2"/>
        <v>水</v>
      </c>
      <c r="C41" s="158"/>
      <c r="D41" s="159"/>
      <c r="E41" s="156"/>
      <c r="F41" s="157"/>
      <c r="G41" s="38"/>
      <c r="H41" s="40"/>
      <c r="I41" s="134"/>
      <c r="J41" s="134"/>
      <c r="K41" s="134"/>
      <c r="L41" s="134"/>
      <c r="M41" s="135"/>
    </row>
    <row r="42" spans="1:13" ht="19.5" customHeight="1">
      <c r="A42" s="72">
        <f t="shared" si="0"/>
        <v>45687</v>
      </c>
      <c r="B42" s="56" t="str">
        <f t="shared" si="2"/>
        <v>木</v>
      </c>
      <c r="C42" s="158"/>
      <c r="D42" s="159"/>
      <c r="E42" s="156"/>
      <c r="F42" s="157"/>
      <c r="G42" s="38"/>
      <c r="H42" s="40"/>
      <c r="I42" s="134"/>
      <c r="J42" s="134"/>
      <c r="K42" s="134"/>
      <c r="L42" s="134"/>
      <c r="M42" s="135"/>
    </row>
    <row r="43" spans="1:13" ht="19.5" customHeight="1" thickBot="1">
      <c r="A43" s="74">
        <f t="shared" si="0"/>
        <v>45688</v>
      </c>
      <c r="B43" s="70" t="str">
        <f t="shared" si="2"/>
        <v>金</v>
      </c>
      <c r="C43" s="199"/>
      <c r="D43" s="200"/>
      <c r="E43" s="201"/>
      <c r="F43" s="202"/>
      <c r="G43" s="75"/>
      <c r="H43" s="76"/>
      <c r="I43" s="194"/>
      <c r="J43" s="194"/>
      <c r="K43" s="194"/>
      <c r="L43" s="194"/>
      <c r="M43" s="195"/>
    </row>
    <row r="44" spans="1:13" ht="15" customHeight="1" thickBot="1">
      <c r="B44" s="10"/>
      <c r="C44" s="5"/>
      <c r="D44" s="5"/>
      <c r="E44" s="188" t="s">
        <v>29</v>
      </c>
      <c r="F44" s="189"/>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74" t="s">
        <v>12</v>
      </c>
      <c r="D46" s="175"/>
      <c r="E46" s="181" t="s">
        <v>3</v>
      </c>
      <c r="F46" s="182"/>
      <c r="G46" s="18" t="s">
        <v>9</v>
      </c>
      <c r="H46" s="43" t="s">
        <v>4</v>
      </c>
      <c r="I46" s="2"/>
      <c r="J46" s="2"/>
      <c r="K46" s="2"/>
      <c r="L46" s="2"/>
      <c r="M46" s="127"/>
    </row>
    <row r="47" spans="1:13" ht="15" customHeight="1">
      <c r="B47" s="10"/>
      <c r="C47" s="174"/>
      <c r="D47" s="175"/>
      <c r="E47" s="183"/>
      <c r="F47" s="184"/>
      <c r="G47" s="17" t="s">
        <v>10</v>
      </c>
      <c r="H47" s="44" t="s">
        <v>4</v>
      </c>
      <c r="I47" s="2"/>
      <c r="J47" s="2"/>
      <c r="K47" s="2"/>
      <c r="L47" s="2"/>
      <c r="M47" s="127"/>
    </row>
    <row r="48" spans="1:13" ht="15" customHeight="1" thickBot="1">
      <c r="B48" s="10"/>
      <c r="C48" s="174" t="s">
        <v>12</v>
      </c>
      <c r="D48" s="175"/>
      <c r="E48" s="185" t="s">
        <v>11</v>
      </c>
      <c r="F48" s="186"/>
      <c r="G48" s="187"/>
      <c r="H48" s="45" t="s">
        <v>4</v>
      </c>
      <c r="I48" s="2"/>
      <c r="J48" s="2"/>
      <c r="K48" s="2"/>
      <c r="L48" s="2"/>
      <c r="M48" s="127"/>
    </row>
    <row r="49" spans="1:15" ht="15" customHeight="1" thickBot="1">
      <c r="A49" s="33"/>
      <c r="B49" s="10"/>
      <c r="C49" s="35"/>
      <c r="D49" s="64"/>
      <c r="E49" s="64"/>
      <c r="F49" s="14"/>
      <c r="G49" s="14"/>
      <c r="H49" s="49"/>
      <c r="I49" s="2"/>
      <c r="J49" s="2"/>
      <c r="K49" s="2"/>
      <c r="L49" s="2"/>
      <c r="M49" s="127"/>
    </row>
    <row r="50" spans="1:15" ht="18" customHeight="1" thickTop="1" thickBot="1">
      <c r="A50" s="57"/>
      <c r="B50" s="61"/>
      <c r="C50" s="167" t="s">
        <v>38</v>
      </c>
      <c r="D50" s="168"/>
      <c r="E50" s="178" t="s">
        <v>34</v>
      </c>
      <c r="F50" s="179"/>
      <c r="G50" s="179"/>
      <c r="H50" s="180"/>
      <c r="I50" s="94">
        <v>45692</v>
      </c>
      <c r="J50" s="61"/>
      <c r="K50" s="28"/>
      <c r="L50" s="2"/>
      <c r="M50" s="128"/>
    </row>
    <row r="51" spans="1:15" ht="18" customHeight="1" thickBot="1">
      <c r="A51" s="58"/>
      <c r="B51" s="58"/>
      <c r="C51" s="169"/>
      <c r="D51" s="170"/>
      <c r="E51" s="171" t="s">
        <v>35</v>
      </c>
      <c r="F51" s="172"/>
      <c r="G51" s="172"/>
      <c r="H51" s="173"/>
      <c r="I51" s="95">
        <v>45694</v>
      </c>
      <c r="J51" s="58"/>
      <c r="K51" s="58"/>
      <c r="L51" s="2"/>
      <c r="M51" s="2"/>
    </row>
    <row r="52" spans="1:15" ht="18" customHeight="1" thickTop="1">
      <c r="A52" s="58"/>
      <c r="B52" s="58"/>
      <c r="C52" s="59"/>
      <c r="D52" s="59"/>
      <c r="E52" s="59"/>
      <c r="F52" s="14"/>
      <c r="G52" s="14"/>
      <c r="H52" s="14"/>
      <c r="I52" s="60"/>
      <c r="J52" s="58"/>
      <c r="K52" s="58"/>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L1:M1"/>
    <mergeCell ref="A2:M2"/>
    <mergeCell ref="A4:B4"/>
    <mergeCell ref="C4:F4"/>
    <mergeCell ref="G4:H4"/>
    <mergeCell ref="I4:K4"/>
    <mergeCell ref="L4:M4"/>
    <mergeCell ref="A9:B9"/>
    <mergeCell ref="A5:B5"/>
    <mergeCell ref="C5:F5"/>
    <mergeCell ref="G5:H5"/>
    <mergeCell ref="C8:D8"/>
    <mergeCell ref="E8:F8"/>
    <mergeCell ref="I6:M6"/>
    <mergeCell ref="I5:M5"/>
    <mergeCell ref="I16:M16"/>
    <mergeCell ref="A6:F6"/>
    <mergeCell ref="G6:H6"/>
    <mergeCell ref="H11:H12"/>
    <mergeCell ref="I11:M12"/>
    <mergeCell ref="I13:M13"/>
    <mergeCell ref="I14:M14"/>
    <mergeCell ref="I15:M15"/>
    <mergeCell ref="A11:A12"/>
    <mergeCell ref="B11:B12"/>
    <mergeCell ref="G11:G12"/>
    <mergeCell ref="A8:B8"/>
    <mergeCell ref="C11:D12"/>
    <mergeCell ref="E11:F12"/>
    <mergeCell ref="C13:D13"/>
    <mergeCell ref="E13:F13"/>
    <mergeCell ref="C14:D14"/>
    <mergeCell ref="E14:F14"/>
    <mergeCell ref="C15:D15"/>
    <mergeCell ref="E15:F15"/>
    <mergeCell ref="C16:D16"/>
    <mergeCell ref="E16:F16"/>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41:M41"/>
    <mergeCell ref="I30:M30"/>
    <mergeCell ref="I31:M31"/>
    <mergeCell ref="I32:M32"/>
    <mergeCell ref="I40:M40"/>
    <mergeCell ref="I33:M33"/>
    <mergeCell ref="I34:M34"/>
    <mergeCell ref="I38:M38"/>
    <mergeCell ref="I39:M39"/>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C27:D27"/>
    <mergeCell ref="E27:F27"/>
    <mergeCell ref="C28:D28"/>
    <mergeCell ref="E28:F28"/>
    <mergeCell ref="C29:D29"/>
    <mergeCell ref="E29:F29"/>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1:D41"/>
    <mergeCell ref="E41:F41"/>
    <mergeCell ref="C36:D36"/>
    <mergeCell ref="E36:F36"/>
    <mergeCell ref="C37:D37"/>
    <mergeCell ref="E37:F37"/>
    <mergeCell ref="C38:D38"/>
    <mergeCell ref="E38:F38"/>
  </mergeCells>
  <phoneticPr fontId="2"/>
  <conditionalFormatting sqref="A13:A14 C14:H14 A16:A17 C16:M17 C13:M13 A22:M24 A20:A21 C20:M21 A18:M19 A26:M43 A25 C25:M25 B20">
    <cfRule type="expression" dxfId="83" priority="33">
      <formula>$B13="祝"</formula>
    </cfRule>
    <cfRule type="expression" dxfId="82" priority="34">
      <formula>$B13="日"</formula>
    </cfRule>
    <cfRule type="expression" dxfId="81" priority="35">
      <formula>$B13="土"</formula>
    </cfRule>
  </conditionalFormatting>
  <conditionalFormatting sqref="C4:F4">
    <cfRule type="expression" dxfId="80" priority="32">
      <formula>$C$4&lt;&gt;""</formula>
    </cfRule>
  </conditionalFormatting>
  <conditionalFormatting sqref="C5:F5">
    <cfRule type="expression" dxfId="79" priority="31">
      <formula>$C$5&lt;&gt;""</formula>
    </cfRule>
  </conditionalFormatting>
  <conditionalFormatting sqref="I4:K4">
    <cfRule type="expression" dxfId="78" priority="30">
      <formula>$I$4&lt;&gt;""</formula>
    </cfRule>
  </conditionalFormatting>
  <conditionalFormatting sqref="A15 C15:M15">
    <cfRule type="expression" dxfId="76" priority="25">
      <formula>$B15="祝"</formula>
    </cfRule>
    <cfRule type="expression" dxfId="75" priority="26">
      <formula>$B15="日"</formula>
    </cfRule>
    <cfRule type="expression" dxfId="74" priority="27">
      <formula>$B15="土"</formula>
    </cfRule>
  </conditionalFormatting>
  <conditionalFormatting sqref="I14:M14">
    <cfRule type="expression" dxfId="73" priority="22">
      <formula>$B14="祝"</formula>
    </cfRule>
    <cfRule type="expression" dxfId="72" priority="23">
      <formula>$B14="日"</formula>
    </cfRule>
    <cfRule type="expression" dxfId="71" priority="24">
      <formula>$B14="土"</formula>
    </cfRule>
  </conditionalFormatting>
  <conditionalFormatting sqref="C8:D8">
    <cfRule type="expression" dxfId="69" priority="20">
      <formula>$C$8&lt;&gt;""</formula>
    </cfRule>
  </conditionalFormatting>
  <conditionalFormatting sqref="C9">
    <cfRule type="expression" dxfId="68" priority="19">
      <formula>$C$9&lt;&gt;""</formula>
    </cfRule>
  </conditionalFormatting>
  <conditionalFormatting sqref="E9">
    <cfRule type="expression" dxfId="67" priority="18">
      <formula>$E$9&lt;&gt;""</formula>
    </cfRule>
  </conditionalFormatting>
  <conditionalFormatting sqref="B13">
    <cfRule type="expression" dxfId="66" priority="15">
      <formula>$B13="祝"</formula>
    </cfRule>
    <cfRule type="expression" dxfId="65" priority="16">
      <formula>$B13="日"</formula>
    </cfRule>
    <cfRule type="expression" dxfId="64" priority="17">
      <formula>$B13="土"</formula>
    </cfRule>
  </conditionalFormatting>
  <conditionalFormatting sqref="B21">
    <cfRule type="expression" dxfId="63" priority="12">
      <formula>$B21="祝"</formula>
    </cfRule>
    <cfRule type="expression" dxfId="62" priority="13">
      <formula>$B21="日"</formula>
    </cfRule>
    <cfRule type="expression" dxfId="61" priority="14">
      <formula>$B21="土"</formula>
    </cfRule>
  </conditionalFormatting>
  <conditionalFormatting sqref="B14:B17">
    <cfRule type="expression" dxfId="60" priority="6">
      <formula>$B14="祝"</formula>
    </cfRule>
    <cfRule type="expression" dxfId="59" priority="7">
      <formula>$B14="日"</formula>
    </cfRule>
    <cfRule type="expression" dxfId="58" priority="8">
      <formula>$B14="土"</formula>
    </cfRule>
  </conditionalFormatting>
  <conditionalFormatting sqref="B25">
    <cfRule type="expression" dxfId="57" priority="3">
      <formula>$B25="祝"</formula>
    </cfRule>
    <cfRule type="expression" dxfId="56" priority="4">
      <formula>$B25="日"</formula>
    </cfRule>
    <cfRule type="expression" dxfId="55" priority="5">
      <formula>$B25="土"</formula>
    </cfRule>
  </conditionalFormatting>
  <conditionalFormatting sqref="I5">
    <cfRule type="expression" dxfId="12" priority="2">
      <formula>$I$5&lt;&gt;""</formula>
    </cfRule>
  </conditionalFormatting>
  <conditionalFormatting sqref="I6">
    <cfRule type="expression" dxfId="2" priority="1">
      <formula>$I$5&lt;&gt;""</formula>
    </cfRule>
  </conditionalFormatting>
  <dataValidations count="1">
    <dataValidation type="list" allowBlank="1" showInputMessage="1" showErrorMessage="1" sqref="H13:H43" xr:uid="{00000000-0002-0000-09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8"/>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1.125" customWidth="1"/>
    <col min="9" max="9" width="20.625" customWidth="1"/>
    <col min="10" max="11" width="11.75" customWidth="1"/>
    <col min="12" max="13" width="14.875" customWidth="1"/>
  </cols>
  <sheetData>
    <row r="1" spans="1:15" ht="20.100000000000001" customHeight="1">
      <c r="A1" s="34" t="s">
        <v>26</v>
      </c>
      <c r="I1" s="22"/>
      <c r="J1" s="22"/>
      <c r="K1" s="22"/>
      <c r="L1" s="102" t="s">
        <v>14</v>
      </c>
      <c r="M1" s="102"/>
    </row>
    <row r="2" spans="1:15" ht="20.100000000000001" customHeight="1">
      <c r="A2" s="114">
        <f>EDATE('4月'!A2,10)</f>
        <v>45689</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242" t="s">
        <v>1</v>
      </c>
      <c r="C11" s="146" t="s">
        <v>7</v>
      </c>
      <c r="D11" s="151"/>
      <c r="E11" s="146" t="s">
        <v>8</v>
      </c>
      <c r="F11" s="147"/>
      <c r="G11" s="100" t="s">
        <v>15</v>
      </c>
      <c r="H11" s="142" t="s">
        <v>2</v>
      </c>
      <c r="I11" s="226" t="s">
        <v>25</v>
      </c>
      <c r="J11" s="226"/>
      <c r="K11" s="226"/>
      <c r="L11" s="226"/>
      <c r="M11" s="227"/>
    </row>
    <row r="12" spans="1:15" s="22" customFormat="1" ht="19.5" customHeight="1" thickBot="1">
      <c r="A12" s="141"/>
      <c r="B12" s="243"/>
      <c r="C12" s="148"/>
      <c r="D12" s="153"/>
      <c r="E12" s="148"/>
      <c r="F12" s="149"/>
      <c r="G12" s="101"/>
      <c r="H12" s="143"/>
      <c r="I12" s="228"/>
      <c r="J12" s="228"/>
      <c r="K12" s="228"/>
      <c r="L12" s="228"/>
      <c r="M12" s="229"/>
      <c r="O12" s="53"/>
    </row>
    <row r="13" spans="1:15" ht="19.5" customHeight="1">
      <c r="A13" s="73">
        <f>A2</f>
        <v>45689</v>
      </c>
      <c r="B13" s="69" t="str">
        <f>TEXT(A13,"aaa")</f>
        <v>土</v>
      </c>
      <c r="C13" s="154"/>
      <c r="D13" s="155"/>
      <c r="E13" s="192"/>
      <c r="F13" s="193"/>
      <c r="G13" s="36"/>
      <c r="H13" s="37"/>
      <c r="I13" s="144"/>
      <c r="J13" s="144"/>
      <c r="K13" s="144"/>
      <c r="L13" s="144"/>
      <c r="M13" s="145"/>
      <c r="O13" t="s">
        <v>18</v>
      </c>
    </row>
    <row r="14" spans="1:15" ht="19.5" customHeight="1">
      <c r="A14" s="72">
        <f>A13+1</f>
        <v>45690</v>
      </c>
      <c r="B14" s="55" t="str">
        <f>TEXT(A14,"aaa")</f>
        <v>日</v>
      </c>
      <c r="C14" s="158"/>
      <c r="D14" s="159"/>
      <c r="E14" s="156"/>
      <c r="F14" s="157"/>
      <c r="G14" s="38"/>
      <c r="H14" s="39"/>
      <c r="I14" s="134"/>
      <c r="J14" s="134"/>
      <c r="K14" s="134"/>
      <c r="L14" s="134"/>
      <c r="M14" s="135"/>
      <c r="O14" t="s">
        <v>19</v>
      </c>
    </row>
    <row r="15" spans="1:15" ht="19.5" customHeight="1">
      <c r="A15" s="72">
        <f t="shared" ref="A15:A40" si="0">A14+1</f>
        <v>45691</v>
      </c>
      <c r="B15" s="55" t="str">
        <f t="shared" ref="B15:B37" si="1">TEXT(A15,"aaa")</f>
        <v>月</v>
      </c>
      <c r="C15" s="158"/>
      <c r="D15" s="159"/>
      <c r="E15" s="156"/>
      <c r="F15" s="157"/>
      <c r="G15" s="38"/>
      <c r="H15" s="40"/>
      <c r="I15" s="134"/>
      <c r="J15" s="134"/>
      <c r="K15" s="134"/>
      <c r="L15" s="134"/>
      <c r="M15" s="135"/>
      <c r="O15" t="s">
        <v>33</v>
      </c>
    </row>
    <row r="16" spans="1:15" ht="19.5" customHeight="1">
      <c r="A16" s="72">
        <f t="shared" si="0"/>
        <v>45692</v>
      </c>
      <c r="B16" s="55" t="str">
        <f t="shared" si="1"/>
        <v>火</v>
      </c>
      <c r="C16" s="158"/>
      <c r="D16" s="159"/>
      <c r="E16" s="156"/>
      <c r="F16" s="157"/>
      <c r="G16" s="38"/>
      <c r="H16" s="40"/>
      <c r="I16" s="134"/>
      <c r="J16" s="134"/>
      <c r="K16" s="134"/>
      <c r="L16" s="134"/>
      <c r="M16" s="135"/>
      <c r="O16" t="s">
        <v>20</v>
      </c>
    </row>
    <row r="17" spans="1:15" ht="19.5" customHeight="1">
      <c r="A17" s="72">
        <f t="shared" si="0"/>
        <v>45693</v>
      </c>
      <c r="B17" s="55" t="str">
        <f t="shared" si="1"/>
        <v>水</v>
      </c>
      <c r="C17" s="158"/>
      <c r="D17" s="159"/>
      <c r="E17" s="156"/>
      <c r="F17" s="157"/>
      <c r="G17" s="38"/>
      <c r="H17" s="40"/>
      <c r="I17" s="134"/>
      <c r="J17" s="134"/>
      <c r="K17" s="134"/>
      <c r="L17" s="134"/>
      <c r="M17" s="135"/>
      <c r="O17" t="s">
        <v>21</v>
      </c>
    </row>
    <row r="18" spans="1:15" s="8" customFormat="1" ht="19.5" customHeight="1">
      <c r="A18" s="72">
        <f t="shared" si="0"/>
        <v>45694</v>
      </c>
      <c r="B18" s="55" t="str">
        <f t="shared" si="1"/>
        <v>木</v>
      </c>
      <c r="C18" s="158"/>
      <c r="D18" s="159"/>
      <c r="E18" s="156"/>
      <c r="F18" s="157"/>
      <c r="G18" s="38"/>
      <c r="H18" s="40"/>
      <c r="I18" s="134"/>
      <c r="J18" s="134"/>
      <c r="K18" s="134"/>
      <c r="L18" s="134"/>
      <c r="M18" s="135"/>
      <c r="O18" t="s">
        <v>22</v>
      </c>
    </row>
    <row r="19" spans="1:15" s="8" customFormat="1" ht="19.5" customHeight="1">
      <c r="A19" s="72">
        <f t="shared" si="0"/>
        <v>45695</v>
      </c>
      <c r="B19" s="55" t="str">
        <f t="shared" si="1"/>
        <v>金</v>
      </c>
      <c r="C19" s="158"/>
      <c r="D19" s="159"/>
      <c r="E19" s="156"/>
      <c r="F19" s="157"/>
      <c r="G19" s="38"/>
      <c r="H19" s="40"/>
      <c r="I19" s="134"/>
      <c r="J19" s="134"/>
      <c r="K19" s="134"/>
      <c r="L19" s="134"/>
      <c r="M19" s="135"/>
      <c r="O19" t="s">
        <v>23</v>
      </c>
    </row>
    <row r="20" spans="1:15" ht="19.5" customHeight="1">
      <c r="A20" s="72">
        <f t="shared" si="0"/>
        <v>45696</v>
      </c>
      <c r="B20" s="55" t="str">
        <f t="shared" si="1"/>
        <v>土</v>
      </c>
      <c r="C20" s="158"/>
      <c r="D20" s="159"/>
      <c r="E20" s="156"/>
      <c r="F20" s="157"/>
      <c r="G20" s="38"/>
      <c r="H20" s="40"/>
      <c r="I20" s="134"/>
      <c r="J20" s="134"/>
      <c r="K20" s="134"/>
      <c r="L20" s="134"/>
      <c r="M20" s="135"/>
    </row>
    <row r="21" spans="1:15" ht="19.5" customHeight="1">
      <c r="A21" s="72">
        <f t="shared" si="0"/>
        <v>45697</v>
      </c>
      <c r="B21" s="55" t="str">
        <f t="shared" si="1"/>
        <v>日</v>
      </c>
      <c r="C21" s="158"/>
      <c r="D21" s="159"/>
      <c r="E21" s="156"/>
      <c r="F21" s="157"/>
      <c r="G21" s="38"/>
      <c r="H21" s="40"/>
      <c r="I21" s="134"/>
      <c r="J21" s="134"/>
      <c r="K21" s="134"/>
      <c r="L21" s="134"/>
      <c r="M21" s="135"/>
    </row>
    <row r="22" spans="1:15" ht="19.5" customHeight="1">
      <c r="A22" s="72">
        <f t="shared" si="0"/>
        <v>45698</v>
      </c>
      <c r="B22" s="55" t="str">
        <f t="shared" si="1"/>
        <v>月</v>
      </c>
      <c r="C22" s="158"/>
      <c r="D22" s="159"/>
      <c r="E22" s="156"/>
      <c r="F22" s="157"/>
      <c r="G22" s="38"/>
      <c r="H22" s="39"/>
      <c r="I22" s="134"/>
      <c r="J22" s="134"/>
      <c r="K22" s="134"/>
      <c r="L22" s="134"/>
      <c r="M22" s="135"/>
    </row>
    <row r="23" spans="1:15" ht="19.5" customHeight="1">
      <c r="A23" s="72">
        <f t="shared" si="0"/>
        <v>45699</v>
      </c>
      <c r="B23" s="55" t="s">
        <v>43</v>
      </c>
      <c r="C23" s="158"/>
      <c r="D23" s="159"/>
      <c r="E23" s="156"/>
      <c r="F23" s="157"/>
      <c r="G23" s="38"/>
      <c r="H23" s="40"/>
      <c r="I23" s="134"/>
      <c r="J23" s="134"/>
      <c r="K23" s="134"/>
      <c r="L23" s="134"/>
      <c r="M23" s="135"/>
    </row>
    <row r="24" spans="1:15" ht="19.5" customHeight="1">
      <c r="A24" s="72">
        <f t="shared" si="0"/>
        <v>45700</v>
      </c>
      <c r="B24" s="55" t="str">
        <f t="shared" si="1"/>
        <v>水</v>
      </c>
      <c r="C24" s="158"/>
      <c r="D24" s="159"/>
      <c r="E24" s="156"/>
      <c r="F24" s="157"/>
      <c r="G24" s="38"/>
      <c r="H24" s="40"/>
      <c r="I24" s="134"/>
      <c r="J24" s="134"/>
      <c r="K24" s="134"/>
      <c r="L24" s="134"/>
      <c r="M24" s="135"/>
    </row>
    <row r="25" spans="1:15" s="8" customFormat="1" ht="19.5" customHeight="1">
      <c r="A25" s="72">
        <f t="shared" si="0"/>
        <v>45701</v>
      </c>
      <c r="B25" s="55" t="str">
        <f t="shared" si="1"/>
        <v>木</v>
      </c>
      <c r="C25" s="158"/>
      <c r="D25" s="159"/>
      <c r="E25" s="156"/>
      <c r="F25" s="157"/>
      <c r="G25" s="38"/>
      <c r="H25" s="40"/>
      <c r="I25" s="134"/>
      <c r="J25" s="134"/>
      <c r="K25" s="134"/>
      <c r="L25" s="134"/>
      <c r="M25" s="135"/>
    </row>
    <row r="26" spans="1:15" s="8" customFormat="1" ht="19.5" customHeight="1">
      <c r="A26" s="72">
        <f t="shared" si="0"/>
        <v>45702</v>
      </c>
      <c r="B26" s="55" t="str">
        <f t="shared" si="1"/>
        <v>金</v>
      </c>
      <c r="C26" s="158"/>
      <c r="D26" s="159"/>
      <c r="E26" s="156"/>
      <c r="F26" s="157"/>
      <c r="G26" s="38"/>
      <c r="H26" s="40"/>
      <c r="I26" s="134"/>
      <c r="J26" s="134"/>
      <c r="K26" s="134"/>
      <c r="L26" s="134"/>
      <c r="M26" s="135"/>
    </row>
    <row r="27" spans="1:15" ht="19.5" customHeight="1">
      <c r="A27" s="72">
        <f t="shared" si="0"/>
        <v>45703</v>
      </c>
      <c r="B27" s="55" t="str">
        <f t="shared" si="1"/>
        <v>土</v>
      </c>
      <c r="C27" s="158"/>
      <c r="D27" s="159"/>
      <c r="E27" s="156"/>
      <c r="F27" s="157"/>
      <c r="G27" s="38"/>
      <c r="H27" s="40"/>
      <c r="I27" s="134"/>
      <c r="J27" s="134"/>
      <c r="K27" s="134"/>
      <c r="L27" s="134"/>
      <c r="M27" s="135"/>
    </row>
    <row r="28" spans="1:15" ht="19.5" customHeight="1">
      <c r="A28" s="72">
        <f t="shared" si="0"/>
        <v>45704</v>
      </c>
      <c r="B28" s="55" t="str">
        <f t="shared" si="1"/>
        <v>日</v>
      </c>
      <c r="C28" s="158"/>
      <c r="D28" s="159"/>
      <c r="E28" s="156"/>
      <c r="F28" s="157"/>
      <c r="G28" s="38"/>
      <c r="H28" s="40"/>
      <c r="I28" s="134"/>
      <c r="J28" s="134"/>
      <c r="K28" s="134"/>
      <c r="L28" s="134"/>
      <c r="M28" s="135"/>
    </row>
    <row r="29" spans="1:15" ht="19.5" customHeight="1">
      <c r="A29" s="72">
        <f t="shared" si="0"/>
        <v>45705</v>
      </c>
      <c r="B29" s="55" t="str">
        <f t="shared" si="1"/>
        <v>月</v>
      </c>
      <c r="C29" s="158"/>
      <c r="D29" s="159"/>
      <c r="E29" s="156"/>
      <c r="F29" s="157"/>
      <c r="G29" s="38"/>
      <c r="H29" s="40"/>
      <c r="I29" s="134"/>
      <c r="J29" s="134"/>
      <c r="K29" s="134"/>
      <c r="L29" s="134"/>
      <c r="M29" s="135"/>
    </row>
    <row r="30" spans="1:15" ht="19.5" customHeight="1">
      <c r="A30" s="72">
        <f t="shared" si="0"/>
        <v>45706</v>
      </c>
      <c r="B30" s="55" t="str">
        <f t="shared" si="1"/>
        <v>火</v>
      </c>
      <c r="C30" s="158"/>
      <c r="D30" s="159"/>
      <c r="E30" s="156"/>
      <c r="F30" s="157"/>
      <c r="G30" s="38"/>
      <c r="H30" s="40"/>
      <c r="I30" s="134"/>
      <c r="J30" s="134"/>
      <c r="K30" s="134"/>
      <c r="L30" s="134"/>
      <c r="M30" s="135"/>
    </row>
    <row r="31" spans="1:15" ht="19.5" customHeight="1">
      <c r="A31" s="72">
        <f t="shared" si="0"/>
        <v>45707</v>
      </c>
      <c r="B31" s="55" t="str">
        <f t="shared" si="1"/>
        <v>水</v>
      </c>
      <c r="C31" s="158"/>
      <c r="D31" s="159"/>
      <c r="E31" s="156"/>
      <c r="F31" s="157"/>
      <c r="G31" s="38"/>
      <c r="H31" s="40"/>
      <c r="I31" s="134"/>
      <c r="J31" s="134"/>
      <c r="K31" s="134"/>
      <c r="L31" s="134"/>
      <c r="M31" s="135"/>
    </row>
    <row r="32" spans="1:15" s="8" customFormat="1" ht="19.5" customHeight="1">
      <c r="A32" s="72">
        <f t="shared" si="0"/>
        <v>45708</v>
      </c>
      <c r="B32" s="55" t="str">
        <f t="shared" si="1"/>
        <v>木</v>
      </c>
      <c r="C32" s="158"/>
      <c r="D32" s="159"/>
      <c r="E32" s="156"/>
      <c r="F32" s="157"/>
      <c r="G32" s="38"/>
      <c r="H32" s="40"/>
      <c r="I32" s="134"/>
      <c r="J32" s="134"/>
      <c r="K32" s="134"/>
      <c r="L32" s="134"/>
      <c r="M32" s="135"/>
    </row>
    <row r="33" spans="1:13" s="8" customFormat="1" ht="19.5" customHeight="1">
      <c r="A33" s="72">
        <f t="shared" si="0"/>
        <v>45709</v>
      </c>
      <c r="B33" s="55" t="str">
        <f t="shared" si="1"/>
        <v>金</v>
      </c>
      <c r="C33" s="158"/>
      <c r="D33" s="159"/>
      <c r="E33" s="156"/>
      <c r="F33" s="157"/>
      <c r="G33" s="38"/>
      <c r="H33" s="40"/>
      <c r="I33" s="134"/>
      <c r="J33" s="134"/>
      <c r="K33" s="134"/>
      <c r="L33" s="134"/>
      <c r="M33" s="135"/>
    </row>
    <row r="34" spans="1:13" ht="19.5" customHeight="1">
      <c r="A34" s="72">
        <f t="shared" si="0"/>
        <v>45710</v>
      </c>
      <c r="B34" s="55" t="str">
        <f t="shared" si="1"/>
        <v>土</v>
      </c>
      <c r="C34" s="158"/>
      <c r="D34" s="159"/>
      <c r="E34" s="156"/>
      <c r="F34" s="157"/>
      <c r="G34" s="38"/>
      <c r="H34" s="40"/>
      <c r="I34" s="134"/>
      <c r="J34" s="134"/>
      <c r="K34" s="134"/>
      <c r="L34" s="134"/>
      <c r="M34" s="135"/>
    </row>
    <row r="35" spans="1:13" ht="19.5" customHeight="1">
      <c r="A35" s="72">
        <f t="shared" si="0"/>
        <v>45711</v>
      </c>
      <c r="B35" s="55" t="s">
        <v>43</v>
      </c>
      <c r="C35" s="158"/>
      <c r="D35" s="159"/>
      <c r="E35" s="156"/>
      <c r="F35" s="157"/>
      <c r="G35" s="38"/>
      <c r="H35" s="40"/>
      <c r="I35" s="134"/>
      <c r="J35" s="134"/>
      <c r="K35" s="134"/>
      <c r="L35" s="134"/>
      <c r="M35" s="135"/>
    </row>
    <row r="36" spans="1:13" ht="19.5" customHeight="1">
      <c r="A36" s="72">
        <f t="shared" si="0"/>
        <v>45712</v>
      </c>
      <c r="B36" s="55" t="s">
        <v>43</v>
      </c>
      <c r="C36" s="158"/>
      <c r="D36" s="159"/>
      <c r="E36" s="156"/>
      <c r="F36" s="157"/>
      <c r="G36" s="38"/>
      <c r="H36" s="40"/>
      <c r="I36" s="134"/>
      <c r="J36" s="134"/>
      <c r="K36" s="134"/>
      <c r="L36" s="134"/>
      <c r="M36" s="135"/>
    </row>
    <row r="37" spans="1:13" ht="19.5" customHeight="1">
      <c r="A37" s="72">
        <f t="shared" si="0"/>
        <v>45713</v>
      </c>
      <c r="B37" s="55" t="str">
        <f t="shared" si="1"/>
        <v>火</v>
      </c>
      <c r="C37" s="158"/>
      <c r="D37" s="159"/>
      <c r="E37" s="156"/>
      <c r="F37" s="157"/>
      <c r="G37" s="38"/>
      <c r="H37" s="40"/>
      <c r="I37" s="134"/>
      <c r="J37" s="134"/>
      <c r="K37" s="134"/>
      <c r="L37" s="134"/>
      <c r="M37" s="135"/>
    </row>
    <row r="38" spans="1:13" s="8" customFormat="1" ht="19.5" customHeight="1">
      <c r="A38" s="72">
        <f t="shared" si="0"/>
        <v>45714</v>
      </c>
      <c r="B38" s="55" t="str">
        <f t="shared" ref="B38" si="2">TEXT(A38,"aaa")</f>
        <v>水</v>
      </c>
      <c r="C38" s="158"/>
      <c r="D38" s="159"/>
      <c r="E38" s="156"/>
      <c r="F38" s="157"/>
      <c r="G38" s="38"/>
      <c r="H38" s="40"/>
      <c r="I38" s="134"/>
      <c r="J38" s="134"/>
      <c r="K38" s="134"/>
      <c r="L38" s="134"/>
      <c r="M38" s="135"/>
    </row>
    <row r="39" spans="1:13" ht="19.5" customHeight="1">
      <c r="A39" s="72">
        <f t="shared" si="0"/>
        <v>45715</v>
      </c>
      <c r="B39" s="55" t="str">
        <f t="shared" ref="B39:B40" si="3">TEXT(A39,"aaa")</f>
        <v>木</v>
      </c>
      <c r="C39" s="158"/>
      <c r="D39" s="159"/>
      <c r="E39" s="156"/>
      <c r="F39" s="157"/>
      <c r="G39" s="38"/>
      <c r="H39" s="40"/>
      <c r="I39" s="134"/>
      <c r="J39" s="134"/>
      <c r="K39" s="134"/>
      <c r="L39" s="134"/>
      <c r="M39" s="135"/>
    </row>
    <row r="40" spans="1:13" s="8" customFormat="1" ht="19.5" customHeight="1" thickBot="1">
      <c r="A40" s="72">
        <f t="shared" si="0"/>
        <v>45716</v>
      </c>
      <c r="B40" s="55" t="str">
        <f t="shared" si="3"/>
        <v>金</v>
      </c>
      <c r="C40" s="158"/>
      <c r="D40" s="159"/>
      <c r="E40" s="156"/>
      <c r="F40" s="157"/>
      <c r="G40" s="38"/>
      <c r="H40" s="40"/>
      <c r="I40" s="134"/>
      <c r="J40" s="134"/>
      <c r="K40" s="134"/>
      <c r="L40" s="134"/>
      <c r="M40" s="135"/>
    </row>
    <row r="41" spans="1:13" ht="15" customHeight="1" thickBot="1">
      <c r="A41" s="81"/>
      <c r="B41" s="82"/>
      <c r="C41" s="83"/>
      <c r="D41" s="83"/>
      <c r="E41" s="188" t="s">
        <v>29</v>
      </c>
      <c r="F41" s="189"/>
      <c r="G41" s="52">
        <f>SUM(G13:G40)</f>
        <v>0</v>
      </c>
      <c r="H41" s="84"/>
      <c r="I41" s="84"/>
      <c r="J41" s="84"/>
      <c r="K41" s="84"/>
      <c r="L41" s="84"/>
      <c r="M41" s="84"/>
    </row>
    <row r="42" spans="1:13" ht="18" customHeight="1" thickBot="1">
      <c r="B42" s="10"/>
      <c r="C42" s="20"/>
      <c r="D42" s="20"/>
      <c r="E42" s="20"/>
      <c r="F42" s="20"/>
      <c r="G42" s="19"/>
      <c r="H42" s="16"/>
      <c r="I42" s="2"/>
      <c r="J42" s="2"/>
      <c r="K42" s="2"/>
      <c r="L42" s="12"/>
      <c r="M42" s="13" t="s">
        <v>28</v>
      </c>
    </row>
    <row r="43" spans="1:13" ht="18" customHeight="1">
      <c r="B43" s="10"/>
      <c r="C43" s="174" t="s">
        <v>12</v>
      </c>
      <c r="D43" s="175"/>
      <c r="E43" s="181" t="s">
        <v>3</v>
      </c>
      <c r="F43" s="182"/>
      <c r="G43" s="18" t="s">
        <v>9</v>
      </c>
      <c r="H43" s="43" t="s">
        <v>4</v>
      </c>
      <c r="I43" s="2"/>
      <c r="J43" s="2"/>
      <c r="K43" s="2"/>
      <c r="L43" s="32"/>
      <c r="M43" s="127"/>
    </row>
    <row r="44" spans="1:13" ht="15" customHeight="1">
      <c r="B44" s="10"/>
      <c r="C44" s="174"/>
      <c r="D44" s="175"/>
      <c r="E44" s="183"/>
      <c r="F44" s="184"/>
      <c r="G44" s="17" t="s">
        <v>10</v>
      </c>
      <c r="H44" s="44" t="s">
        <v>4</v>
      </c>
      <c r="I44" s="2"/>
      <c r="J44" s="2"/>
      <c r="K44" s="2"/>
      <c r="L44" s="32"/>
      <c r="M44" s="127"/>
    </row>
    <row r="45" spans="1:13" ht="15" customHeight="1" thickBot="1">
      <c r="B45" s="10"/>
      <c r="C45" s="174" t="s">
        <v>12</v>
      </c>
      <c r="D45" s="175"/>
      <c r="E45" s="185" t="s">
        <v>11</v>
      </c>
      <c r="F45" s="186"/>
      <c r="G45" s="187"/>
      <c r="H45" s="45" t="s">
        <v>4</v>
      </c>
      <c r="I45" s="2"/>
      <c r="J45" s="2"/>
      <c r="K45" s="2"/>
      <c r="L45" s="32"/>
      <c r="M45" s="127"/>
    </row>
    <row r="46" spans="1:13" ht="15" customHeight="1" thickBot="1">
      <c r="A46" s="33"/>
      <c r="B46" s="10"/>
      <c r="C46" s="35"/>
      <c r="D46" s="64"/>
      <c r="E46" s="64"/>
      <c r="F46" s="14"/>
      <c r="G46" s="14"/>
      <c r="H46" s="49"/>
      <c r="I46" s="2"/>
      <c r="J46" s="2"/>
      <c r="K46" s="2"/>
      <c r="L46" s="32"/>
      <c r="M46" s="127"/>
    </row>
    <row r="47" spans="1:13" ht="18" customHeight="1" thickTop="1" thickBot="1">
      <c r="A47" s="57"/>
      <c r="B47" s="57"/>
      <c r="C47" s="167" t="s">
        <v>38</v>
      </c>
      <c r="D47" s="168"/>
      <c r="E47" s="178" t="s">
        <v>34</v>
      </c>
      <c r="F47" s="179"/>
      <c r="G47" s="179"/>
      <c r="H47" s="180"/>
      <c r="I47" s="94">
        <v>45720</v>
      </c>
      <c r="J47" s="57"/>
      <c r="K47" s="57"/>
      <c r="L47" s="32"/>
      <c r="M47" s="128"/>
    </row>
    <row r="48" spans="1:13" ht="18" customHeight="1" thickBot="1">
      <c r="A48" s="58"/>
      <c r="B48" s="58"/>
      <c r="C48" s="169"/>
      <c r="D48" s="170"/>
      <c r="E48" s="171" t="s">
        <v>35</v>
      </c>
      <c r="F48" s="172"/>
      <c r="G48" s="172"/>
      <c r="H48" s="173"/>
      <c r="I48" s="95">
        <v>45722</v>
      </c>
      <c r="J48" s="58"/>
      <c r="K48" s="58"/>
      <c r="L48" s="2"/>
      <c r="M48" s="2"/>
    </row>
    <row r="49" spans="1:15" ht="14.25" customHeight="1" thickTop="1">
      <c r="A49" s="23"/>
      <c r="B49" s="24"/>
      <c r="C49" s="25"/>
      <c r="D49" s="25"/>
      <c r="E49" s="25"/>
      <c r="F49" s="25"/>
      <c r="G49" s="26"/>
      <c r="H49" s="2"/>
      <c r="I49" s="2"/>
      <c r="J49" s="2"/>
      <c r="K49" s="2"/>
      <c r="L49" s="2"/>
      <c r="M49" s="2"/>
    </row>
    <row r="50" spans="1:15" s="7" customFormat="1" ht="22.5" customHeight="1">
      <c r="A50" s="164" t="s">
        <v>37</v>
      </c>
      <c r="B50" s="164"/>
      <c r="C50" s="164"/>
      <c r="D50" s="164"/>
      <c r="E50" s="164"/>
      <c r="F50" s="164"/>
      <c r="G50" s="164"/>
      <c r="H50" s="164"/>
      <c r="I50" s="164"/>
      <c r="J50" s="164"/>
      <c r="K50" s="164"/>
      <c r="L50" s="164"/>
      <c r="M50" s="164"/>
      <c r="O50"/>
    </row>
    <row r="51" spans="1:15" s="7" customFormat="1" ht="22.5" customHeight="1">
      <c r="A51" s="164"/>
      <c r="B51" s="164"/>
      <c r="C51" s="164"/>
      <c r="D51" s="164"/>
      <c r="E51" s="164"/>
      <c r="F51" s="164"/>
      <c r="G51" s="164"/>
      <c r="H51" s="164"/>
      <c r="I51" s="164"/>
      <c r="J51" s="164"/>
      <c r="K51" s="164"/>
      <c r="L51" s="164"/>
      <c r="M51" s="164"/>
    </row>
    <row r="52" spans="1:15" s="7" customFormat="1" ht="22.5" customHeight="1">
      <c r="A52" s="164"/>
      <c r="B52" s="164"/>
      <c r="C52" s="164"/>
      <c r="D52" s="164"/>
      <c r="E52" s="164"/>
      <c r="F52" s="164"/>
      <c r="G52" s="164"/>
      <c r="H52" s="164"/>
      <c r="I52" s="164"/>
      <c r="J52" s="164"/>
      <c r="K52" s="164"/>
      <c r="L52" s="164"/>
      <c r="M52" s="164"/>
    </row>
    <row r="53" spans="1:15" s="7" customFormat="1" ht="22.5" customHeight="1">
      <c r="A53" s="164"/>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96.75" customHeight="1">
      <c r="A57" s="164"/>
      <c r="B57" s="164"/>
      <c r="C57" s="164"/>
      <c r="D57" s="164"/>
      <c r="E57" s="164"/>
      <c r="F57" s="164"/>
      <c r="G57" s="164"/>
      <c r="H57" s="164"/>
      <c r="I57" s="164"/>
      <c r="J57" s="164"/>
      <c r="K57" s="164"/>
      <c r="L57" s="164"/>
      <c r="M57" s="164"/>
    </row>
    <row r="58" spans="1:15" ht="17.25">
      <c r="O58" s="7"/>
    </row>
  </sheetData>
  <mergeCells count="119">
    <mergeCell ref="I5:M5"/>
    <mergeCell ref="E8:F8"/>
    <mergeCell ref="A6:F6"/>
    <mergeCell ref="G6:H6"/>
    <mergeCell ref="I24:M24"/>
    <mergeCell ref="I25:M25"/>
    <mergeCell ref="I26:M26"/>
    <mergeCell ref="I27:M27"/>
    <mergeCell ref="E14:F14"/>
    <mergeCell ref="C15:D15"/>
    <mergeCell ref="E15:F15"/>
    <mergeCell ref="E22:F22"/>
    <mergeCell ref="C23:D23"/>
    <mergeCell ref="E23:F23"/>
    <mergeCell ref="I23:M23"/>
    <mergeCell ref="E16:F16"/>
    <mergeCell ref="C17:D17"/>
    <mergeCell ref="E17:F17"/>
    <mergeCell ref="C18:D18"/>
    <mergeCell ref="E18:F18"/>
    <mergeCell ref="I6:M6"/>
    <mergeCell ref="I19:M19"/>
    <mergeCell ref="C19:D19"/>
    <mergeCell ref="C11:D12"/>
    <mergeCell ref="L1:M1"/>
    <mergeCell ref="A2:M2"/>
    <mergeCell ref="A4:B4"/>
    <mergeCell ref="C4:F4"/>
    <mergeCell ref="G4:H4"/>
    <mergeCell ref="I4:K4"/>
    <mergeCell ref="L4:M4"/>
    <mergeCell ref="I21:M21"/>
    <mergeCell ref="I22:M22"/>
    <mergeCell ref="H11:H12"/>
    <mergeCell ref="A5:B5"/>
    <mergeCell ref="C5:F5"/>
    <mergeCell ref="G5:H5"/>
    <mergeCell ref="A11:A12"/>
    <mergeCell ref="B11:B12"/>
    <mergeCell ref="G11:G12"/>
    <mergeCell ref="A8:B8"/>
    <mergeCell ref="A9:B9"/>
    <mergeCell ref="I16:M16"/>
    <mergeCell ref="C13:D13"/>
    <mergeCell ref="E13:F13"/>
    <mergeCell ref="C14:D14"/>
    <mergeCell ref="C8:D8"/>
    <mergeCell ref="E36:F36"/>
    <mergeCell ref="C24:D24"/>
    <mergeCell ref="E24:F24"/>
    <mergeCell ref="C31:D31"/>
    <mergeCell ref="E31:F31"/>
    <mergeCell ref="C32:D32"/>
    <mergeCell ref="E32:F32"/>
    <mergeCell ref="C28:D28"/>
    <mergeCell ref="C25:D25"/>
    <mergeCell ref="E25:F25"/>
    <mergeCell ref="C26:D26"/>
    <mergeCell ref="E26:F26"/>
    <mergeCell ref="C27:D27"/>
    <mergeCell ref="E27:F27"/>
    <mergeCell ref="E11:F12"/>
    <mergeCell ref="I20:M20"/>
    <mergeCell ref="I17:M17"/>
    <mergeCell ref="I18:M18"/>
    <mergeCell ref="I11:M12"/>
    <mergeCell ref="I13:M13"/>
    <mergeCell ref="I14:M14"/>
    <mergeCell ref="I15:M15"/>
    <mergeCell ref="C20:D20"/>
    <mergeCell ref="E20:F20"/>
    <mergeCell ref="C21:D21"/>
    <mergeCell ref="E21:F21"/>
    <mergeCell ref="C16:D16"/>
    <mergeCell ref="I35:M35"/>
    <mergeCell ref="I33:M33"/>
    <mergeCell ref="I34:M34"/>
    <mergeCell ref="E28:F28"/>
    <mergeCell ref="C29:D29"/>
    <mergeCell ref="E29:F29"/>
    <mergeCell ref="C30:D30"/>
    <mergeCell ref="E30:F30"/>
    <mergeCell ref="C33:D33"/>
    <mergeCell ref="E33:F33"/>
    <mergeCell ref="I29:M29"/>
    <mergeCell ref="I30:M30"/>
    <mergeCell ref="I31:M31"/>
    <mergeCell ref="I32:M32"/>
    <mergeCell ref="E19:F19"/>
    <mergeCell ref="E35:F35"/>
    <mergeCell ref="C22:D22"/>
    <mergeCell ref="C34:D34"/>
    <mergeCell ref="E34:F34"/>
    <mergeCell ref="C35:D35"/>
    <mergeCell ref="I28:M28"/>
    <mergeCell ref="A50:M57"/>
    <mergeCell ref="I36:M36"/>
    <mergeCell ref="I37:M37"/>
    <mergeCell ref="I39:M39"/>
    <mergeCell ref="I40:M40"/>
    <mergeCell ref="M43:M47"/>
    <mergeCell ref="C37:D37"/>
    <mergeCell ref="E37:F37"/>
    <mergeCell ref="C39:D39"/>
    <mergeCell ref="C47:D48"/>
    <mergeCell ref="E47:H47"/>
    <mergeCell ref="E48:H48"/>
    <mergeCell ref="E41:F41"/>
    <mergeCell ref="C43:D44"/>
    <mergeCell ref="E43:F44"/>
    <mergeCell ref="C45:D45"/>
    <mergeCell ref="E45:G45"/>
    <mergeCell ref="C40:D40"/>
    <mergeCell ref="E40:F40"/>
    <mergeCell ref="E39:F39"/>
    <mergeCell ref="I38:M38"/>
    <mergeCell ref="C38:D38"/>
    <mergeCell ref="E38:F38"/>
    <mergeCell ref="C36:D36"/>
  </mergeCells>
  <phoneticPr fontId="2"/>
  <conditionalFormatting sqref="A37:M37 A35:A36 C35:M36 A13:M22 A24:M34 A23 C23:M23 A39:M40">
    <cfRule type="expression" dxfId="54" priority="33">
      <formula>$B13="祝"</formula>
    </cfRule>
    <cfRule type="expression" dxfId="53" priority="34">
      <formula>$B13="日"</formula>
    </cfRule>
    <cfRule type="expression" dxfId="52" priority="35">
      <formula>$B13="土"</formula>
    </cfRule>
  </conditionalFormatting>
  <conditionalFormatting sqref="C4:F4">
    <cfRule type="expression" dxfId="51" priority="32">
      <formula>$C$4&lt;&gt;""</formula>
    </cfRule>
  </conditionalFormatting>
  <conditionalFormatting sqref="C5:F5">
    <cfRule type="expression" dxfId="50" priority="31">
      <formula>$C$5&lt;&gt;""</formula>
    </cfRule>
  </conditionalFormatting>
  <conditionalFormatting sqref="I4:K4">
    <cfRule type="expression" dxfId="49" priority="30">
      <formula>$I$4&lt;&gt;""</formula>
    </cfRule>
  </conditionalFormatting>
  <conditionalFormatting sqref="C8:D8">
    <cfRule type="expression" dxfId="46" priority="26">
      <formula>$C$8&lt;&gt;""</formula>
    </cfRule>
  </conditionalFormatting>
  <conditionalFormatting sqref="C9">
    <cfRule type="expression" dxfId="45" priority="25">
      <formula>$C$9&lt;&gt;""</formula>
    </cfRule>
  </conditionalFormatting>
  <conditionalFormatting sqref="E9">
    <cfRule type="expression" dxfId="44" priority="24">
      <formula>$E$9&lt;&gt;""</formula>
    </cfRule>
  </conditionalFormatting>
  <conditionalFormatting sqref="B35">
    <cfRule type="expression" dxfId="43" priority="15">
      <formula>$B35="祝"</formula>
    </cfRule>
    <cfRule type="expression" dxfId="42" priority="16">
      <formula>$B35="日"</formula>
    </cfRule>
    <cfRule type="expression" dxfId="41" priority="17">
      <formula>$B35="土"</formula>
    </cfRule>
  </conditionalFormatting>
  <conditionalFormatting sqref="A38:M38">
    <cfRule type="expression" dxfId="40" priority="12">
      <formula>$B38="祝"</formula>
    </cfRule>
    <cfRule type="expression" dxfId="39" priority="13">
      <formula>$B38="日"</formula>
    </cfRule>
    <cfRule type="expression" dxfId="38" priority="14">
      <formula>$B38="土"</formula>
    </cfRule>
  </conditionalFormatting>
  <conditionalFormatting sqref="B36">
    <cfRule type="expression" dxfId="37" priority="6">
      <formula>$B36="祝"</formula>
    </cfRule>
    <cfRule type="expression" dxfId="36" priority="7">
      <formula>$B36="日"</formula>
    </cfRule>
    <cfRule type="expression" dxfId="35" priority="8">
      <formula>$B36="土"</formula>
    </cfRule>
  </conditionalFormatting>
  <conditionalFormatting sqref="B23">
    <cfRule type="expression" dxfId="34" priority="3">
      <formula>$B23="祝"</formula>
    </cfRule>
    <cfRule type="expression" dxfId="33" priority="4">
      <formula>$B23="日"</formula>
    </cfRule>
    <cfRule type="expression" dxfId="32" priority="5">
      <formula>$B23="土"</formula>
    </cfRule>
  </conditionalFormatting>
  <conditionalFormatting sqref="I5">
    <cfRule type="expression" dxfId="11" priority="2">
      <formula>$I$5&lt;&gt;""</formula>
    </cfRule>
  </conditionalFormatting>
  <conditionalFormatting sqref="I6">
    <cfRule type="expression" dxfId="1" priority="1">
      <formula>$I$5&lt;&gt;""</formula>
    </cfRule>
  </conditionalFormatting>
  <dataValidations count="1">
    <dataValidation type="list" allowBlank="1" showInputMessage="1" showErrorMessage="1" sqref="H13:H40" xr:uid="{00000000-0002-0000-0A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60"/>
  <sheetViews>
    <sheetView view="pageBreakPreview" zoomScaleNormal="100" zoomScaleSheetLayoutView="100" workbookViewId="0">
      <selection activeCell="M7" sqref="M7"/>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3.125" style="22" customWidth="1"/>
    <col min="9" max="9" width="20.625" customWidth="1"/>
    <col min="10" max="11" width="10.625" customWidth="1"/>
    <col min="12" max="13" width="14.875" customWidth="1"/>
  </cols>
  <sheetData>
    <row r="1" spans="1:15" ht="20.100000000000001" customHeight="1">
      <c r="A1" s="34" t="s">
        <v>26</v>
      </c>
      <c r="I1" s="22"/>
      <c r="J1" s="22"/>
      <c r="K1" s="22"/>
      <c r="L1" s="102" t="s">
        <v>14</v>
      </c>
      <c r="M1" s="102"/>
    </row>
    <row r="2" spans="1:15" ht="20.100000000000001" customHeight="1">
      <c r="A2" s="114">
        <f>EDATE('4月'!A2,11)</f>
        <v>45717</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c r="H10" s="9"/>
    </row>
    <row r="11" spans="1:15" ht="19.5" customHeight="1">
      <c r="A11" s="140" t="s">
        <v>0</v>
      </c>
      <c r="B11" s="121" t="s">
        <v>1</v>
      </c>
      <c r="C11" s="150" t="s">
        <v>7</v>
      </c>
      <c r="D11" s="151"/>
      <c r="E11" s="146" t="s">
        <v>8</v>
      </c>
      <c r="F11" s="147"/>
      <c r="G11" s="100" t="s">
        <v>15</v>
      </c>
      <c r="H11" s="142" t="s">
        <v>2</v>
      </c>
      <c r="I11" s="226" t="s">
        <v>16</v>
      </c>
      <c r="J11" s="226" t="s">
        <v>16</v>
      </c>
      <c r="K11" s="226" t="s">
        <v>16</v>
      </c>
      <c r="L11" s="226" t="s">
        <v>16</v>
      </c>
      <c r="M11" s="227" t="s">
        <v>16</v>
      </c>
    </row>
    <row r="12" spans="1:15" s="22" customFormat="1" ht="19.5" customHeight="1" thickBot="1">
      <c r="A12" s="141"/>
      <c r="B12" s="122"/>
      <c r="C12" s="152"/>
      <c r="D12" s="153"/>
      <c r="E12" s="148"/>
      <c r="F12" s="149"/>
      <c r="G12" s="101"/>
      <c r="H12" s="143"/>
      <c r="I12" s="228" t="s">
        <v>16</v>
      </c>
      <c r="J12" s="228" t="s">
        <v>16</v>
      </c>
      <c r="K12" s="228" t="s">
        <v>16</v>
      </c>
      <c r="L12" s="228" t="s">
        <v>16</v>
      </c>
      <c r="M12" s="229" t="s">
        <v>16</v>
      </c>
      <c r="O12" s="53"/>
    </row>
    <row r="13" spans="1:15" ht="19.5" customHeight="1">
      <c r="A13" s="73">
        <f>A2</f>
        <v>45717</v>
      </c>
      <c r="B13" s="69" t="str">
        <f>TEXT(A13,"aaa")</f>
        <v>土</v>
      </c>
      <c r="C13" s="154"/>
      <c r="D13" s="155"/>
      <c r="E13" s="192"/>
      <c r="F13" s="193"/>
      <c r="G13" s="36"/>
      <c r="H13" s="37"/>
      <c r="I13" s="144"/>
      <c r="J13" s="144"/>
      <c r="K13" s="144"/>
      <c r="L13" s="144"/>
      <c r="M13" s="145"/>
      <c r="O13" t="s">
        <v>18</v>
      </c>
    </row>
    <row r="14" spans="1:15" ht="19.5" customHeight="1">
      <c r="A14" s="72">
        <f>A13+1</f>
        <v>45718</v>
      </c>
      <c r="B14" s="55" t="str">
        <f>TEXT(A14,"aaa")</f>
        <v>日</v>
      </c>
      <c r="C14" s="158"/>
      <c r="D14" s="159"/>
      <c r="E14" s="156"/>
      <c r="F14" s="157"/>
      <c r="G14" s="38"/>
      <c r="H14" s="39"/>
      <c r="I14" s="134"/>
      <c r="J14" s="134"/>
      <c r="K14" s="134"/>
      <c r="L14" s="134"/>
      <c r="M14" s="135"/>
      <c r="O14" t="s">
        <v>19</v>
      </c>
    </row>
    <row r="15" spans="1:15" ht="19.5" customHeight="1">
      <c r="A15" s="72">
        <f t="shared" ref="A15:A43" si="0">A14+1</f>
        <v>45719</v>
      </c>
      <c r="B15" s="55" t="str">
        <f t="shared" ref="B15:B43" si="1">TEXT(A15,"aaa")</f>
        <v>月</v>
      </c>
      <c r="C15" s="158"/>
      <c r="D15" s="159"/>
      <c r="E15" s="156"/>
      <c r="F15" s="157"/>
      <c r="G15" s="38"/>
      <c r="H15" s="40"/>
      <c r="I15" s="134"/>
      <c r="J15" s="134"/>
      <c r="K15" s="134"/>
      <c r="L15" s="134"/>
      <c r="M15" s="135"/>
      <c r="O15" t="s">
        <v>33</v>
      </c>
    </row>
    <row r="16" spans="1:15" ht="19.5" customHeight="1">
      <c r="A16" s="72">
        <f t="shared" si="0"/>
        <v>45720</v>
      </c>
      <c r="B16" s="55" t="str">
        <f t="shared" si="1"/>
        <v>火</v>
      </c>
      <c r="C16" s="158"/>
      <c r="D16" s="159"/>
      <c r="E16" s="156"/>
      <c r="F16" s="157"/>
      <c r="G16" s="38"/>
      <c r="H16" s="40"/>
      <c r="I16" s="134"/>
      <c r="J16" s="134"/>
      <c r="K16" s="134"/>
      <c r="L16" s="134"/>
      <c r="M16" s="135"/>
      <c r="O16" t="s">
        <v>20</v>
      </c>
    </row>
    <row r="17" spans="1:15" ht="19.5" customHeight="1">
      <c r="A17" s="72">
        <f t="shared" si="0"/>
        <v>45721</v>
      </c>
      <c r="B17" s="55" t="str">
        <f t="shared" si="1"/>
        <v>水</v>
      </c>
      <c r="C17" s="158"/>
      <c r="D17" s="159"/>
      <c r="E17" s="156"/>
      <c r="F17" s="157"/>
      <c r="G17" s="38"/>
      <c r="H17" s="40"/>
      <c r="I17" s="134"/>
      <c r="J17" s="134"/>
      <c r="K17" s="134"/>
      <c r="L17" s="134"/>
      <c r="M17" s="135"/>
      <c r="O17" t="s">
        <v>21</v>
      </c>
    </row>
    <row r="18" spans="1:15" s="8" customFormat="1" ht="19.5" customHeight="1">
      <c r="A18" s="72">
        <f t="shared" si="0"/>
        <v>45722</v>
      </c>
      <c r="B18" s="55" t="str">
        <f t="shared" si="1"/>
        <v>木</v>
      </c>
      <c r="C18" s="158"/>
      <c r="D18" s="159"/>
      <c r="E18" s="156"/>
      <c r="F18" s="157"/>
      <c r="G18" s="38"/>
      <c r="H18" s="40"/>
      <c r="I18" s="134"/>
      <c r="J18" s="134"/>
      <c r="K18" s="134"/>
      <c r="L18" s="134"/>
      <c r="M18" s="135"/>
      <c r="O18" t="s">
        <v>22</v>
      </c>
    </row>
    <row r="19" spans="1:15" s="8" customFormat="1" ht="19.5" customHeight="1">
      <c r="A19" s="72">
        <f t="shared" si="0"/>
        <v>45723</v>
      </c>
      <c r="B19" s="55" t="str">
        <f t="shared" si="1"/>
        <v>金</v>
      </c>
      <c r="C19" s="158"/>
      <c r="D19" s="159"/>
      <c r="E19" s="156"/>
      <c r="F19" s="157"/>
      <c r="G19" s="38"/>
      <c r="H19" s="40"/>
      <c r="I19" s="134"/>
      <c r="J19" s="134"/>
      <c r="K19" s="134"/>
      <c r="L19" s="134"/>
      <c r="M19" s="135"/>
      <c r="O19" t="s">
        <v>23</v>
      </c>
    </row>
    <row r="20" spans="1:15" ht="19.5" customHeight="1">
      <c r="A20" s="72">
        <f t="shared" si="0"/>
        <v>45724</v>
      </c>
      <c r="B20" s="55" t="str">
        <f t="shared" si="1"/>
        <v>土</v>
      </c>
      <c r="C20" s="158"/>
      <c r="D20" s="159"/>
      <c r="E20" s="156"/>
      <c r="F20" s="157"/>
      <c r="G20" s="38"/>
      <c r="H20" s="40"/>
      <c r="I20" s="134"/>
      <c r="J20" s="134"/>
      <c r="K20" s="134"/>
      <c r="L20" s="134"/>
      <c r="M20" s="135"/>
    </row>
    <row r="21" spans="1:15" ht="19.5" customHeight="1">
      <c r="A21" s="72">
        <f t="shared" si="0"/>
        <v>45725</v>
      </c>
      <c r="B21" s="55" t="str">
        <f t="shared" si="1"/>
        <v>日</v>
      </c>
      <c r="C21" s="158"/>
      <c r="D21" s="159"/>
      <c r="E21" s="156"/>
      <c r="F21" s="157"/>
      <c r="G21" s="38"/>
      <c r="H21" s="40"/>
      <c r="I21" s="134"/>
      <c r="J21" s="134"/>
      <c r="K21" s="134"/>
      <c r="L21" s="134"/>
      <c r="M21" s="135"/>
    </row>
    <row r="22" spans="1:15" ht="19.5" customHeight="1">
      <c r="A22" s="72">
        <f t="shared" si="0"/>
        <v>45726</v>
      </c>
      <c r="B22" s="55" t="str">
        <f t="shared" si="1"/>
        <v>月</v>
      </c>
      <c r="C22" s="158"/>
      <c r="D22" s="159"/>
      <c r="E22" s="156"/>
      <c r="F22" s="157"/>
      <c r="G22" s="38"/>
      <c r="H22" s="39"/>
      <c r="I22" s="134"/>
      <c r="J22" s="134"/>
      <c r="K22" s="134"/>
      <c r="L22" s="134"/>
      <c r="M22" s="135"/>
    </row>
    <row r="23" spans="1:15" ht="19.5" customHeight="1">
      <c r="A23" s="72">
        <f t="shared" si="0"/>
        <v>45727</v>
      </c>
      <c r="B23" s="55" t="str">
        <f t="shared" si="1"/>
        <v>火</v>
      </c>
      <c r="C23" s="158"/>
      <c r="D23" s="159"/>
      <c r="E23" s="156"/>
      <c r="F23" s="157"/>
      <c r="G23" s="38"/>
      <c r="H23" s="40"/>
      <c r="I23" s="134"/>
      <c r="J23" s="134"/>
      <c r="K23" s="134"/>
      <c r="L23" s="134"/>
      <c r="M23" s="135"/>
    </row>
    <row r="24" spans="1:15" ht="19.5" customHeight="1">
      <c r="A24" s="72">
        <f t="shared" si="0"/>
        <v>45728</v>
      </c>
      <c r="B24" s="55" t="str">
        <f t="shared" si="1"/>
        <v>水</v>
      </c>
      <c r="C24" s="158"/>
      <c r="D24" s="159"/>
      <c r="E24" s="156"/>
      <c r="F24" s="157"/>
      <c r="G24" s="38"/>
      <c r="H24" s="40"/>
      <c r="I24" s="134"/>
      <c r="J24" s="134"/>
      <c r="K24" s="134"/>
      <c r="L24" s="134"/>
      <c r="M24" s="135"/>
    </row>
    <row r="25" spans="1:15" s="8" customFormat="1" ht="19.5" customHeight="1">
      <c r="A25" s="72">
        <f t="shared" si="0"/>
        <v>45729</v>
      </c>
      <c r="B25" s="55" t="str">
        <f t="shared" si="1"/>
        <v>木</v>
      </c>
      <c r="C25" s="158"/>
      <c r="D25" s="159"/>
      <c r="E25" s="156"/>
      <c r="F25" s="157"/>
      <c r="G25" s="38"/>
      <c r="H25" s="40"/>
      <c r="I25" s="134"/>
      <c r="J25" s="134"/>
      <c r="K25" s="134"/>
      <c r="L25" s="134"/>
      <c r="M25" s="135"/>
    </row>
    <row r="26" spans="1:15" s="8" customFormat="1" ht="19.5" customHeight="1">
      <c r="A26" s="72">
        <f t="shared" si="0"/>
        <v>45730</v>
      </c>
      <c r="B26" s="55" t="str">
        <f t="shared" si="1"/>
        <v>金</v>
      </c>
      <c r="C26" s="158"/>
      <c r="D26" s="159"/>
      <c r="E26" s="156"/>
      <c r="F26" s="157"/>
      <c r="G26" s="38"/>
      <c r="H26" s="40"/>
      <c r="I26" s="134"/>
      <c r="J26" s="134"/>
      <c r="K26" s="134"/>
      <c r="L26" s="134"/>
      <c r="M26" s="135"/>
    </row>
    <row r="27" spans="1:15" ht="19.5" customHeight="1">
      <c r="A27" s="72">
        <f t="shared" si="0"/>
        <v>45731</v>
      </c>
      <c r="B27" s="55" t="str">
        <f t="shared" si="1"/>
        <v>土</v>
      </c>
      <c r="C27" s="158"/>
      <c r="D27" s="159"/>
      <c r="E27" s="156"/>
      <c r="F27" s="157"/>
      <c r="G27" s="38"/>
      <c r="H27" s="40"/>
      <c r="I27" s="134"/>
      <c r="J27" s="134"/>
      <c r="K27" s="134"/>
      <c r="L27" s="134"/>
      <c r="M27" s="135"/>
    </row>
    <row r="28" spans="1:15" ht="19.5" customHeight="1">
      <c r="A28" s="72">
        <f t="shared" si="0"/>
        <v>45732</v>
      </c>
      <c r="B28" s="55" t="str">
        <f t="shared" si="1"/>
        <v>日</v>
      </c>
      <c r="C28" s="158"/>
      <c r="D28" s="159"/>
      <c r="E28" s="156"/>
      <c r="F28" s="157"/>
      <c r="G28" s="38"/>
      <c r="H28" s="40"/>
      <c r="I28" s="134"/>
      <c r="J28" s="134"/>
      <c r="K28" s="134"/>
      <c r="L28" s="134"/>
      <c r="M28" s="135"/>
    </row>
    <row r="29" spans="1:15" ht="19.5" customHeight="1">
      <c r="A29" s="72">
        <f t="shared" si="0"/>
        <v>45733</v>
      </c>
      <c r="B29" s="55" t="str">
        <f t="shared" si="1"/>
        <v>月</v>
      </c>
      <c r="C29" s="158"/>
      <c r="D29" s="159"/>
      <c r="E29" s="156"/>
      <c r="F29" s="157"/>
      <c r="G29" s="38"/>
      <c r="H29" s="40"/>
      <c r="I29" s="134"/>
      <c r="J29" s="134"/>
      <c r="K29" s="134"/>
      <c r="L29" s="134"/>
      <c r="M29" s="135"/>
    </row>
    <row r="30" spans="1:15" ht="19.5" customHeight="1">
      <c r="A30" s="72">
        <f t="shared" si="0"/>
        <v>45734</v>
      </c>
      <c r="B30" s="55" t="str">
        <f t="shared" si="1"/>
        <v>火</v>
      </c>
      <c r="C30" s="158"/>
      <c r="D30" s="159"/>
      <c r="E30" s="156"/>
      <c r="F30" s="157"/>
      <c r="G30" s="38"/>
      <c r="H30" s="40"/>
      <c r="I30" s="134"/>
      <c r="J30" s="134"/>
      <c r="K30" s="134"/>
      <c r="L30" s="134"/>
      <c r="M30" s="135"/>
    </row>
    <row r="31" spans="1:15" ht="19.5" customHeight="1">
      <c r="A31" s="72">
        <f t="shared" si="0"/>
        <v>45735</v>
      </c>
      <c r="B31" s="55" t="str">
        <f t="shared" si="1"/>
        <v>水</v>
      </c>
      <c r="C31" s="158"/>
      <c r="D31" s="159"/>
      <c r="E31" s="156"/>
      <c r="F31" s="157"/>
      <c r="G31" s="38"/>
      <c r="H31" s="40"/>
      <c r="I31" s="134"/>
      <c r="J31" s="134"/>
      <c r="K31" s="134"/>
      <c r="L31" s="134"/>
      <c r="M31" s="135"/>
    </row>
    <row r="32" spans="1:15" s="8" customFormat="1" ht="19.5" customHeight="1">
      <c r="A32" s="72">
        <f t="shared" si="0"/>
        <v>45736</v>
      </c>
      <c r="B32" s="55" t="s">
        <v>43</v>
      </c>
      <c r="C32" s="158"/>
      <c r="D32" s="159"/>
      <c r="E32" s="156"/>
      <c r="F32" s="157"/>
      <c r="G32" s="38"/>
      <c r="H32" s="40"/>
      <c r="I32" s="134"/>
      <c r="J32" s="134"/>
      <c r="K32" s="134"/>
      <c r="L32" s="134"/>
      <c r="M32" s="135"/>
    </row>
    <row r="33" spans="1:13" s="8" customFormat="1" ht="19.5" customHeight="1">
      <c r="A33" s="72">
        <f t="shared" si="0"/>
        <v>45737</v>
      </c>
      <c r="B33" s="55" t="str">
        <f t="shared" ref="B33" si="2">TEXT(A33,"aaa")</f>
        <v>金</v>
      </c>
      <c r="C33" s="158"/>
      <c r="D33" s="159"/>
      <c r="E33" s="156"/>
      <c r="F33" s="157"/>
      <c r="G33" s="38"/>
      <c r="H33" s="40"/>
      <c r="I33" s="134"/>
      <c r="J33" s="134"/>
      <c r="K33" s="134"/>
      <c r="L33" s="134"/>
      <c r="M33" s="135"/>
    </row>
    <row r="34" spans="1:13" ht="19.5" customHeight="1">
      <c r="A34" s="72">
        <f t="shared" si="0"/>
        <v>45738</v>
      </c>
      <c r="B34" s="55" t="str">
        <f t="shared" si="1"/>
        <v>土</v>
      </c>
      <c r="C34" s="158"/>
      <c r="D34" s="159"/>
      <c r="E34" s="156"/>
      <c r="F34" s="157"/>
      <c r="G34" s="38"/>
      <c r="H34" s="40"/>
      <c r="I34" s="134"/>
      <c r="J34" s="134"/>
      <c r="K34" s="134"/>
      <c r="L34" s="134"/>
      <c r="M34" s="135"/>
    </row>
    <row r="35" spans="1:13" ht="19.5" customHeight="1">
      <c r="A35" s="72">
        <f t="shared" si="0"/>
        <v>45739</v>
      </c>
      <c r="B35" s="55" t="str">
        <f t="shared" si="1"/>
        <v>日</v>
      </c>
      <c r="C35" s="158"/>
      <c r="D35" s="159"/>
      <c r="E35" s="156"/>
      <c r="F35" s="157"/>
      <c r="G35" s="38"/>
      <c r="H35" s="40"/>
      <c r="I35" s="134"/>
      <c r="J35" s="134"/>
      <c r="K35" s="134"/>
      <c r="L35" s="134"/>
      <c r="M35" s="135"/>
    </row>
    <row r="36" spans="1:13" ht="19.5" customHeight="1">
      <c r="A36" s="72">
        <f t="shared" si="0"/>
        <v>45740</v>
      </c>
      <c r="B36" s="55" t="str">
        <f t="shared" si="1"/>
        <v>月</v>
      </c>
      <c r="C36" s="158"/>
      <c r="D36" s="159"/>
      <c r="E36" s="156"/>
      <c r="F36" s="157"/>
      <c r="G36" s="38"/>
      <c r="H36" s="40"/>
      <c r="I36" s="134"/>
      <c r="J36" s="134"/>
      <c r="K36" s="134"/>
      <c r="L36" s="134"/>
      <c r="M36" s="135"/>
    </row>
    <row r="37" spans="1:13" ht="19.5" customHeight="1">
      <c r="A37" s="72">
        <f t="shared" si="0"/>
        <v>45741</v>
      </c>
      <c r="B37" s="55" t="str">
        <f t="shared" si="1"/>
        <v>火</v>
      </c>
      <c r="C37" s="158"/>
      <c r="D37" s="159"/>
      <c r="E37" s="156"/>
      <c r="F37" s="157"/>
      <c r="G37" s="38"/>
      <c r="H37" s="40"/>
      <c r="I37" s="134"/>
      <c r="J37" s="134"/>
      <c r="K37" s="134"/>
      <c r="L37" s="134"/>
      <c r="M37" s="135"/>
    </row>
    <row r="38" spans="1:13" ht="19.5" customHeight="1">
      <c r="A38" s="72">
        <f t="shared" si="0"/>
        <v>45742</v>
      </c>
      <c r="B38" s="55" t="str">
        <f t="shared" si="1"/>
        <v>水</v>
      </c>
      <c r="C38" s="158"/>
      <c r="D38" s="159"/>
      <c r="E38" s="156"/>
      <c r="F38" s="157"/>
      <c r="G38" s="38"/>
      <c r="H38" s="40"/>
      <c r="I38" s="134"/>
      <c r="J38" s="134"/>
      <c r="K38" s="134"/>
      <c r="L38" s="134"/>
      <c r="M38" s="135"/>
    </row>
    <row r="39" spans="1:13" s="8" customFormat="1" ht="19.5" customHeight="1">
      <c r="A39" s="72">
        <f t="shared" si="0"/>
        <v>45743</v>
      </c>
      <c r="B39" s="55" t="str">
        <f t="shared" si="1"/>
        <v>木</v>
      </c>
      <c r="C39" s="158"/>
      <c r="D39" s="159"/>
      <c r="E39" s="156"/>
      <c r="F39" s="157"/>
      <c r="G39" s="38"/>
      <c r="H39" s="40"/>
      <c r="I39" s="134"/>
      <c r="J39" s="134"/>
      <c r="K39" s="134"/>
      <c r="L39" s="134"/>
      <c r="M39" s="135"/>
    </row>
    <row r="40" spans="1:13" s="8" customFormat="1" ht="19.5" customHeight="1">
      <c r="A40" s="72">
        <f t="shared" si="0"/>
        <v>45744</v>
      </c>
      <c r="B40" s="55" t="str">
        <f t="shared" si="1"/>
        <v>金</v>
      </c>
      <c r="C40" s="158"/>
      <c r="D40" s="159"/>
      <c r="E40" s="156"/>
      <c r="F40" s="157"/>
      <c r="G40" s="38"/>
      <c r="H40" s="40"/>
      <c r="I40" s="134"/>
      <c r="J40" s="134"/>
      <c r="K40" s="134"/>
      <c r="L40" s="134"/>
      <c r="M40" s="135"/>
    </row>
    <row r="41" spans="1:13" ht="19.5" customHeight="1">
      <c r="A41" s="72">
        <f t="shared" si="0"/>
        <v>45745</v>
      </c>
      <c r="B41" s="55" t="str">
        <f t="shared" si="1"/>
        <v>土</v>
      </c>
      <c r="C41" s="158"/>
      <c r="D41" s="159"/>
      <c r="E41" s="156"/>
      <c r="F41" s="157"/>
      <c r="G41" s="38"/>
      <c r="H41" s="40"/>
      <c r="I41" s="134"/>
      <c r="J41" s="134"/>
      <c r="K41" s="134"/>
      <c r="L41" s="134"/>
      <c r="M41" s="135"/>
    </row>
    <row r="42" spans="1:13" ht="19.5" customHeight="1">
      <c r="A42" s="72">
        <f t="shared" si="0"/>
        <v>45746</v>
      </c>
      <c r="B42" s="56" t="str">
        <f t="shared" si="1"/>
        <v>日</v>
      </c>
      <c r="C42" s="158"/>
      <c r="D42" s="159"/>
      <c r="E42" s="156"/>
      <c r="F42" s="157"/>
      <c r="G42" s="38"/>
      <c r="H42" s="40"/>
      <c r="I42" s="134"/>
      <c r="J42" s="134"/>
      <c r="K42" s="134"/>
      <c r="L42" s="134"/>
      <c r="M42" s="135"/>
    </row>
    <row r="43" spans="1:13" ht="19.5" customHeight="1" thickBot="1">
      <c r="A43" s="74">
        <f t="shared" si="0"/>
        <v>45747</v>
      </c>
      <c r="B43" s="70" t="str">
        <f t="shared" si="1"/>
        <v>月</v>
      </c>
      <c r="C43" s="199"/>
      <c r="D43" s="200"/>
      <c r="E43" s="201"/>
      <c r="F43" s="202"/>
      <c r="G43" s="75"/>
      <c r="H43" s="76"/>
      <c r="I43" s="194"/>
      <c r="J43" s="194"/>
      <c r="K43" s="194"/>
      <c r="L43" s="194"/>
      <c r="M43" s="195"/>
    </row>
    <row r="44" spans="1:13" ht="15" customHeight="1" thickBot="1">
      <c r="B44" s="10"/>
      <c r="C44" s="5"/>
      <c r="D44" s="5"/>
      <c r="E44" s="188" t="s">
        <v>29</v>
      </c>
      <c r="F44" s="189"/>
      <c r="G44" s="52">
        <f>SUM(G13:G43)</f>
        <v>0</v>
      </c>
      <c r="H44" s="11"/>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74" t="s">
        <v>12</v>
      </c>
      <c r="D46" s="175"/>
      <c r="E46" s="181" t="s">
        <v>3</v>
      </c>
      <c r="F46" s="182"/>
      <c r="G46" s="18" t="s">
        <v>9</v>
      </c>
      <c r="H46" s="43" t="s">
        <v>4</v>
      </c>
      <c r="I46" s="2"/>
      <c r="J46" s="2"/>
      <c r="K46" s="2"/>
      <c r="L46" s="2"/>
      <c r="M46" s="127"/>
    </row>
    <row r="47" spans="1:13" ht="15" customHeight="1">
      <c r="B47" s="10"/>
      <c r="C47" s="174"/>
      <c r="D47" s="175"/>
      <c r="E47" s="183"/>
      <c r="F47" s="184"/>
      <c r="G47" s="17" t="s">
        <v>10</v>
      </c>
      <c r="H47" s="44" t="s">
        <v>4</v>
      </c>
      <c r="I47" s="2"/>
      <c r="J47" s="2"/>
      <c r="K47" s="2"/>
      <c r="L47" s="2"/>
      <c r="M47" s="127"/>
    </row>
    <row r="48" spans="1:13" ht="15" customHeight="1" thickBot="1">
      <c r="B48" s="10"/>
      <c r="C48" s="174" t="s">
        <v>12</v>
      </c>
      <c r="D48" s="175"/>
      <c r="E48" s="185" t="s">
        <v>11</v>
      </c>
      <c r="F48" s="186"/>
      <c r="G48" s="187"/>
      <c r="H48" s="45" t="s">
        <v>4</v>
      </c>
      <c r="I48" s="2"/>
      <c r="J48" s="2"/>
      <c r="K48" s="2"/>
      <c r="L48" s="2"/>
      <c r="M48" s="127"/>
    </row>
    <row r="49" spans="1:15" ht="15" customHeight="1" thickBot="1">
      <c r="A49" s="33"/>
      <c r="B49" s="10"/>
      <c r="C49" s="35"/>
      <c r="D49" s="64"/>
      <c r="E49" s="64"/>
      <c r="F49" s="14"/>
      <c r="G49" s="14"/>
      <c r="H49" s="49"/>
      <c r="I49" s="2"/>
      <c r="J49" s="2"/>
      <c r="K49" s="2"/>
      <c r="L49" s="2"/>
      <c r="M49" s="127"/>
    </row>
    <row r="50" spans="1:15" ht="18" customHeight="1" thickTop="1" thickBot="1">
      <c r="A50" s="62"/>
      <c r="B50" s="63"/>
      <c r="C50" s="167" t="s">
        <v>38</v>
      </c>
      <c r="D50" s="168"/>
      <c r="E50" s="178" t="s">
        <v>34</v>
      </c>
      <c r="F50" s="179"/>
      <c r="G50" s="179"/>
      <c r="H50" s="180"/>
      <c r="I50" s="94">
        <v>45750</v>
      </c>
      <c r="J50" s="63"/>
      <c r="K50" s="28"/>
      <c r="L50" s="2"/>
      <c r="M50" s="128"/>
    </row>
    <row r="51" spans="1:15" ht="18" customHeight="1" thickBot="1">
      <c r="A51" s="58"/>
      <c r="B51" s="58"/>
      <c r="C51" s="169"/>
      <c r="D51" s="170"/>
      <c r="E51" s="171" t="s">
        <v>35</v>
      </c>
      <c r="F51" s="172"/>
      <c r="G51" s="172"/>
      <c r="H51" s="173"/>
      <c r="I51" s="95">
        <v>45754</v>
      </c>
      <c r="J51" s="58"/>
      <c r="K51" s="58"/>
      <c r="L51" s="2"/>
      <c r="M51" s="2"/>
    </row>
    <row r="52" spans="1:15" ht="18" customHeight="1" thickTop="1">
      <c r="A52" s="58"/>
      <c r="B52" s="58"/>
      <c r="C52" s="59"/>
      <c r="D52" s="59"/>
      <c r="E52" s="59"/>
      <c r="F52" s="14"/>
      <c r="G52" s="14"/>
      <c r="H52" s="14"/>
      <c r="I52" s="60"/>
      <c r="J52" s="58"/>
      <c r="K52" s="58"/>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A8:B8"/>
    <mergeCell ref="C8:D8"/>
    <mergeCell ref="E8:F8"/>
    <mergeCell ref="A5:B5"/>
    <mergeCell ref="C5:F5"/>
    <mergeCell ref="G5:H5"/>
    <mergeCell ref="I6:M6"/>
    <mergeCell ref="I5:M5"/>
    <mergeCell ref="L1:M1"/>
    <mergeCell ref="A2:M2"/>
    <mergeCell ref="A4:B4"/>
    <mergeCell ref="C4:F4"/>
    <mergeCell ref="G4:H4"/>
    <mergeCell ref="I4:K4"/>
    <mergeCell ref="L4:M4"/>
    <mergeCell ref="I15:M15"/>
    <mergeCell ref="A11:A12"/>
    <mergeCell ref="B11:B12"/>
    <mergeCell ref="G11:G12"/>
    <mergeCell ref="H11:H12"/>
    <mergeCell ref="I11:M12"/>
    <mergeCell ref="I13:M13"/>
    <mergeCell ref="I14:M14"/>
    <mergeCell ref="C11:D12"/>
    <mergeCell ref="E11:F12"/>
    <mergeCell ref="C13:D13"/>
    <mergeCell ref="E13:F13"/>
    <mergeCell ref="C14:D14"/>
    <mergeCell ref="E14:F14"/>
    <mergeCell ref="A9:B9"/>
    <mergeCell ref="A6:F6"/>
    <mergeCell ref="G6:H6"/>
    <mergeCell ref="A53:M60"/>
    <mergeCell ref="I43:M43"/>
    <mergeCell ref="M46:M50"/>
    <mergeCell ref="C43:D43"/>
    <mergeCell ref="E43:F43"/>
    <mergeCell ref="E44:F44"/>
    <mergeCell ref="C46:D47"/>
    <mergeCell ref="E46:F47"/>
    <mergeCell ref="C48:D48"/>
    <mergeCell ref="E48:G48"/>
    <mergeCell ref="C50:D51"/>
    <mergeCell ref="E50:H50"/>
    <mergeCell ref="E51:H51"/>
    <mergeCell ref="I42:M42"/>
    <mergeCell ref="I27:M27"/>
    <mergeCell ref="I40:M40"/>
    <mergeCell ref="I41:M41"/>
    <mergeCell ref="I37:M37"/>
    <mergeCell ref="I38:M38"/>
    <mergeCell ref="C40:D40"/>
    <mergeCell ref="E40:F40"/>
    <mergeCell ref="C41:D41"/>
    <mergeCell ref="E41:F41"/>
    <mergeCell ref="C42:D42"/>
    <mergeCell ref="E42:F42"/>
    <mergeCell ref="C37:D37"/>
    <mergeCell ref="E37:F37"/>
    <mergeCell ref="C38:D38"/>
    <mergeCell ref="E38:F38"/>
    <mergeCell ref="E31:F31"/>
    <mergeCell ref="C32:D32"/>
    <mergeCell ref="E32:F32"/>
    <mergeCell ref="C33:D33"/>
    <mergeCell ref="E33:F33"/>
    <mergeCell ref="I28:M28"/>
    <mergeCell ref="I29:M29"/>
    <mergeCell ref="I30:M30"/>
    <mergeCell ref="I39:M39"/>
    <mergeCell ref="I34:M34"/>
    <mergeCell ref="I35:M35"/>
    <mergeCell ref="I36:M36"/>
    <mergeCell ref="I31:M31"/>
    <mergeCell ref="I32:M32"/>
    <mergeCell ref="I33:M33"/>
    <mergeCell ref="C23:D23"/>
    <mergeCell ref="E23:F23"/>
    <mergeCell ref="C24:D24"/>
    <mergeCell ref="E24:F24"/>
    <mergeCell ref="C34:D34"/>
    <mergeCell ref="E34:F34"/>
    <mergeCell ref="C35:D35"/>
    <mergeCell ref="E35:F35"/>
    <mergeCell ref="C36:D36"/>
    <mergeCell ref="I23:M23"/>
    <mergeCell ref="I24:M24"/>
    <mergeCell ref="E36:F36"/>
    <mergeCell ref="C31:D31"/>
    <mergeCell ref="C39:D39"/>
    <mergeCell ref="E39:F39"/>
    <mergeCell ref="I25:M25"/>
    <mergeCell ref="I26:M26"/>
    <mergeCell ref="E17:F17"/>
    <mergeCell ref="C18:D18"/>
    <mergeCell ref="E18:F18"/>
    <mergeCell ref="I22:M22"/>
    <mergeCell ref="I19:M19"/>
    <mergeCell ref="I20:M20"/>
    <mergeCell ref="I21:M21"/>
    <mergeCell ref="I16:M16"/>
    <mergeCell ref="I17:M17"/>
    <mergeCell ref="I18:M18"/>
    <mergeCell ref="C20:D20"/>
    <mergeCell ref="C15:D15"/>
    <mergeCell ref="E15:F15"/>
    <mergeCell ref="C22:D22"/>
    <mergeCell ref="E22:F22"/>
    <mergeCell ref="C19:D19"/>
    <mergeCell ref="E19:F19"/>
    <mergeCell ref="E29:F29"/>
    <mergeCell ref="C30:D30"/>
    <mergeCell ref="E30:F30"/>
    <mergeCell ref="C25:D25"/>
    <mergeCell ref="E25:F25"/>
    <mergeCell ref="C26:D26"/>
    <mergeCell ref="E26:F26"/>
    <mergeCell ref="C27:D27"/>
    <mergeCell ref="E27:F27"/>
    <mergeCell ref="C29:D29"/>
    <mergeCell ref="E20:F20"/>
    <mergeCell ref="C21:D21"/>
    <mergeCell ref="E21:F21"/>
    <mergeCell ref="C28:D28"/>
    <mergeCell ref="E28:F28"/>
    <mergeCell ref="C16:D16"/>
    <mergeCell ref="E16:F16"/>
    <mergeCell ref="C17:D17"/>
  </mergeCells>
  <phoneticPr fontId="2"/>
  <conditionalFormatting sqref="A13:M43">
    <cfRule type="expression" dxfId="31" priority="12">
      <formula>$B13="祝"</formula>
    </cfRule>
    <cfRule type="expression" dxfId="30" priority="13">
      <formula>$B13="日"</formula>
    </cfRule>
    <cfRule type="expression" dxfId="29" priority="14">
      <formula>$B13="土"</formula>
    </cfRule>
  </conditionalFormatting>
  <conditionalFormatting sqref="C4:F4">
    <cfRule type="expression" dxfId="28" priority="11">
      <formula>$C$4&lt;&gt;""</formula>
    </cfRule>
  </conditionalFormatting>
  <conditionalFormatting sqref="C5:F5">
    <cfRule type="expression" dxfId="27" priority="10">
      <formula>$C$5&lt;&gt;""</formula>
    </cfRule>
  </conditionalFormatting>
  <conditionalFormatting sqref="I4:K4">
    <cfRule type="expression" dxfId="26" priority="9">
      <formula>$I$4&lt;&gt;""</formula>
    </cfRule>
  </conditionalFormatting>
  <conditionalFormatting sqref="C8:D8">
    <cfRule type="expression" dxfId="23" priority="5">
      <formula>$C$8&lt;&gt;""</formula>
    </cfRule>
  </conditionalFormatting>
  <conditionalFormatting sqref="C9">
    <cfRule type="expression" dxfId="22" priority="4">
      <formula>$C$9&lt;&gt;""</formula>
    </cfRule>
  </conditionalFormatting>
  <conditionalFormatting sqref="E9">
    <cfRule type="expression" dxfId="21" priority="3">
      <formula>$E$9&lt;&gt;""</formula>
    </cfRule>
  </conditionalFormatting>
  <conditionalFormatting sqref="I5">
    <cfRule type="expression" dxfId="10" priority="2">
      <formula>$I$5&lt;&gt;""</formula>
    </cfRule>
  </conditionalFormatting>
  <conditionalFormatting sqref="I6">
    <cfRule type="expression" dxfId="0" priority="1">
      <formula>$I$5&lt;&gt;""</formula>
    </cfRule>
  </conditionalFormatting>
  <dataValidations count="1">
    <dataValidation type="list" allowBlank="1" showInputMessage="1" showErrorMessage="1" sqref="H13:H43" xr:uid="{00000000-0002-0000-0B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0"/>
  <sheetViews>
    <sheetView view="pageBreakPreview" zoomScaleNormal="100" zoomScaleSheetLayoutView="100" workbookViewId="0">
      <selection activeCell="M9" sqref="M9"/>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1.25" customWidth="1"/>
    <col min="8" max="8" width="11.125" bestFit="1" customWidth="1"/>
    <col min="9" max="9" width="20.625" customWidth="1"/>
    <col min="10" max="10" width="10.625" customWidth="1"/>
    <col min="11" max="11" width="14.5" customWidth="1"/>
    <col min="12" max="13" width="14.875" customWidth="1"/>
  </cols>
  <sheetData>
    <row r="1" spans="1:15" ht="20.100000000000001" customHeight="1">
      <c r="A1" s="34" t="s">
        <v>26</v>
      </c>
      <c r="I1" s="22"/>
      <c r="J1" s="22"/>
      <c r="K1" s="22"/>
      <c r="L1" s="102" t="s">
        <v>14</v>
      </c>
      <c r="M1" s="102"/>
    </row>
    <row r="2" spans="1:15" ht="20.100000000000001" customHeight="1">
      <c r="A2" s="114">
        <f>EDATE('4月'!A2,1)</f>
        <v>45413</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36</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160" t="s">
        <v>25</v>
      </c>
      <c r="J11" s="160"/>
      <c r="K11" s="160"/>
      <c r="L11" s="160"/>
      <c r="M11" s="161"/>
    </row>
    <row r="12" spans="1:15" s="22" customFormat="1" ht="19.5" customHeight="1" thickBot="1">
      <c r="A12" s="141"/>
      <c r="B12" s="122"/>
      <c r="C12" s="152"/>
      <c r="D12" s="153"/>
      <c r="E12" s="148"/>
      <c r="F12" s="149"/>
      <c r="G12" s="101"/>
      <c r="H12" s="143"/>
      <c r="I12" s="162"/>
      <c r="J12" s="162"/>
      <c r="K12" s="162"/>
      <c r="L12" s="162"/>
      <c r="M12" s="163"/>
      <c r="O12" s="53"/>
    </row>
    <row r="13" spans="1:15" ht="19.5" customHeight="1">
      <c r="A13" s="72">
        <f>A2</f>
        <v>45413</v>
      </c>
      <c r="B13" s="55" t="str">
        <f t="shared" ref="B13:B14" si="0">TEXT(A13,"aaa")</f>
        <v>水</v>
      </c>
      <c r="C13" s="158"/>
      <c r="D13" s="159"/>
      <c r="E13" s="156"/>
      <c r="F13" s="157"/>
      <c r="G13" s="38"/>
      <c r="H13" s="40"/>
      <c r="I13" s="134"/>
      <c r="J13" s="134"/>
      <c r="K13" s="134"/>
      <c r="L13" s="134"/>
      <c r="M13" s="135"/>
      <c r="O13" t="s">
        <v>18</v>
      </c>
    </row>
    <row r="14" spans="1:15" ht="19.5" customHeight="1">
      <c r="A14" s="72">
        <f t="shared" ref="A14:A43" si="1">A13+1</f>
        <v>45414</v>
      </c>
      <c r="B14" s="55" t="str">
        <f t="shared" si="0"/>
        <v>木</v>
      </c>
      <c r="C14" s="158"/>
      <c r="D14" s="159"/>
      <c r="E14" s="156"/>
      <c r="F14" s="157"/>
      <c r="G14" s="38"/>
      <c r="H14" s="40"/>
      <c r="I14" s="134"/>
      <c r="J14" s="134"/>
      <c r="K14" s="134"/>
      <c r="L14" s="134"/>
      <c r="M14" s="135"/>
      <c r="O14" t="s">
        <v>19</v>
      </c>
    </row>
    <row r="15" spans="1:15" ht="19.5" customHeight="1">
      <c r="A15" s="72">
        <f t="shared" si="1"/>
        <v>45415</v>
      </c>
      <c r="B15" s="55" t="s">
        <v>43</v>
      </c>
      <c r="C15" s="158"/>
      <c r="D15" s="159"/>
      <c r="E15" s="156"/>
      <c r="F15" s="157"/>
      <c r="G15" s="38"/>
      <c r="H15" s="40"/>
      <c r="I15" s="134"/>
      <c r="J15" s="134"/>
      <c r="K15" s="134"/>
      <c r="L15" s="134"/>
      <c r="M15" s="135"/>
      <c r="O15" t="s">
        <v>33</v>
      </c>
    </row>
    <row r="16" spans="1:15" ht="19.5" customHeight="1">
      <c r="A16" s="72">
        <f t="shared" si="1"/>
        <v>45416</v>
      </c>
      <c r="B16" s="55" t="s">
        <v>43</v>
      </c>
      <c r="C16" s="158"/>
      <c r="D16" s="159"/>
      <c r="E16" s="156"/>
      <c r="F16" s="157"/>
      <c r="G16" s="38"/>
      <c r="H16" s="40"/>
      <c r="I16" s="134"/>
      <c r="J16" s="134"/>
      <c r="K16" s="134"/>
      <c r="L16" s="134"/>
      <c r="M16" s="135"/>
      <c r="O16" t="s">
        <v>20</v>
      </c>
    </row>
    <row r="17" spans="1:15" ht="19.5" customHeight="1">
      <c r="A17" s="72">
        <f t="shared" si="1"/>
        <v>45417</v>
      </c>
      <c r="B17" s="55" t="s">
        <v>43</v>
      </c>
      <c r="C17" s="158"/>
      <c r="D17" s="159"/>
      <c r="E17" s="156"/>
      <c r="F17" s="157"/>
      <c r="G17" s="38"/>
      <c r="H17" s="40"/>
      <c r="I17" s="134"/>
      <c r="J17" s="134"/>
      <c r="K17" s="134"/>
      <c r="L17" s="134"/>
      <c r="M17" s="135"/>
      <c r="O17" t="s">
        <v>21</v>
      </c>
    </row>
    <row r="18" spans="1:15" s="8" customFormat="1" ht="19.5" customHeight="1">
      <c r="A18" s="72">
        <f t="shared" si="1"/>
        <v>45418</v>
      </c>
      <c r="B18" s="55" t="s">
        <v>43</v>
      </c>
      <c r="C18" s="158"/>
      <c r="D18" s="159"/>
      <c r="E18" s="156"/>
      <c r="F18" s="157"/>
      <c r="G18" s="38"/>
      <c r="H18" s="40"/>
      <c r="I18" s="134"/>
      <c r="J18" s="134"/>
      <c r="K18" s="134"/>
      <c r="L18" s="134"/>
      <c r="M18" s="135"/>
      <c r="O18" t="s">
        <v>22</v>
      </c>
    </row>
    <row r="19" spans="1:15" s="8" customFormat="1" ht="19.5" customHeight="1">
      <c r="A19" s="72">
        <f t="shared" si="1"/>
        <v>45419</v>
      </c>
      <c r="B19" s="55" t="str">
        <f t="shared" ref="B19:B43" si="2">TEXT(A19,"aaa")</f>
        <v>火</v>
      </c>
      <c r="C19" s="158"/>
      <c r="D19" s="159"/>
      <c r="E19" s="156"/>
      <c r="F19" s="157"/>
      <c r="G19" s="38"/>
      <c r="H19" s="40"/>
      <c r="I19" s="134"/>
      <c r="J19" s="134"/>
      <c r="K19" s="134"/>
      <c r="L19" s="134"/>
      <c r="M19" s="135"/>
      <c r="O19" t="s">
        <v>23</v>
      </c>
    </row>
    <row r="20" spans="1:15" ht="19.5" customHeight="1">
      <c r="A20" s="72">
        <f t="shared" si="1"/>
        <v>45420</v>
      </c>
      <c r="B20" s="55" t="str">
        <f t="shared" si="2"/>
        <v>水</v>
      </c>
      <c r="C20" s="158"/>
      <c r="D20" s="159"/>
      <c r="E20" s="156"/>
      <c r="F20" s="157"/>
      <c r="G20" s="38"/>
      <c r="H20" s="40"/>
      <c r="I20" s="134"/>
      <c r="J20" s="134"/>
      <c r="K20" s="134"/>
      <c r="L20" s="134"/>
      <c r="M20" s="135"/>
    </row>
    <row r="21" spans="1:15" ht="19.5" customHeight="1">
      <c r="A21" s="72">
        <f t="shared" si="1"/>
        <v>45421</v>
      </c>
      <c r="B21" s="55" t="str">
        <f t="shared" si="2"/>
        <v>木</v>
      </c>
      <c r="C21" s="158"/>
      <c r="D21" s="159"/>
      <c r="E21" s="156"/>
      <c r="F21" s="157"/>
      <c r="G21" s="38"/>
      <c r="H21" s="40"/>
      <c r="I21" s="134"/>
      <c r="J21" s="134"/>
      <c r="K21" s="134"/>
      <c r="L21" s="134"/>
      <c r="M21" s="135"/>
    </row>
    <row r="22" spans="1:15" ht="19.5" customHeight="1">
      <c r="A22" s="72">
        <f t="shared" si="1"/>
        <v>45422</v>
      </c>
      <c r="B22" s="55" t="str">
        <f t="shared" si="2"/>
        <v>金</v>
      </c>
      <c r="C22" s="158"/>
      <c r="D22" s="159"/>
      <c r="E22" s="156"/>
      <c r="F22" s="157"/>
      <c r="G22" s="38"/>
      <c r="H22" s="39"/>
      <c r="I22" s="134"/>
      <c r="J22" s="134"/>
      <c r="K22" s="134"/>
      <c r="L22" s="134"/>
      <c r="M22" s="135"/>
    </row>
    <row r="23" spans="1:15" ht="19.5" customHeight="1">
      <c r="A23" s="72">
        <f t="shared" si="1"/>
        <v>45423</v>
      </c>
      <c r="B23" s="55" t="str">
        <f t="shared" si="2"/>
        <v>土</v>
      </c>
      <c r="C23" s="158"/>
      <c r="D23" s="159"/>
      <c r="E23" s="156"/>
      <c r="F23" s="157"/>
      <c r="G23" s="38"/>
      <c r="H23" s="40"/>
      <c r="I23" s="134"/>
      <c r="J23" s="134"/>
      <c r="K23" s="134"/>
      <c r="L23" s="134"/>
      <c r="M23" s="135"/>
    </row>
    <row r="24" spans="1:15" ht="19.5" customHeight="1">
      <c r="A24" s="72">
        <f t="shared" si="1"/>
        <v>45424</v>
      </c>
      <c r="B24" s="55" t="str">
        <f t="shared" si="2"/>
        <v>日</v>
      </c>
      <c r="C24" s="158"/>
      <c r="D24" s="159"/>
      <c r="E24" s="156"/>
      <c r="F24" s="157"/>
      <c r="G24" s="38"/>
      <c r="H24" s="40"/>
      <c r="I24" s="134"/>
      <c r="J24" s="134"/>
      <c r="K24" s="134"/>
      <c r="L24" s="134"/>
      <c r="M24" s="135"/>
    </row>
    <row r="25" spans="1:15" s="8" customFormat="1" ht="19.5" customHeight="1">
      <c r="A25" s="72">
        <f t="shared" si="1"/>
        <v>45425</v>
      </c>
      <c r="B25" s="55" t="str">
        <f t="shared" si="2"/>
        <v>月</v>
      </c>
      <c r="C25" s="158"/>
      <c r="D25" s="159"/>
      <c r="E25" s="156"/>
      <c r="F25" s="157"/>
      <c r="G25" s="38"/>
      <c r="H25" s="40"/>
      <c r="I25" s="134"/>
      <c r="J25" s="134"/>
      <c r="K25" s="134"/>
      <c r="L25" s="134"/>
      <c r="M25" s="135"/>
    </row>
    <row r="26" spans="1:15" s="8" customFormat="1" ht="19.5" customHeight="1">
      <c r="A26" s="72">
        <f t="shared" si="1"/>
        <v>45426</v>
      </c>
      <c r="B26" s="55" t="str">
        <f t="shared" si="2"/>
        <v>火</v>
      </c>
      <c r="C26" s="158"/>
      <c r="D26" s="159"/>
      <c r="E26" s="156"/>
      <c r="F26" s="157"/>
      <c r="G26" s="38"/>
      <c r="H26" s="40"/>
      <c r="I26" s="134"/>
      <c r="J26" s="134"/>
      <c r="K26" s="134"/>
      <c r="L26" s="134"/>
      <c r="M26" s="135"/>
    </row>
    <row r="27" spans="1:15" ht="19.5" customHeight="1">
      <c r="A27" s="72">
        <f t="shared" si="1"/>
        <v>45427</v>
      </c>
      <c r="B27" s="55" t="str">
        <f t="shared" si="2"/>
        <v>水</v>
      </c>
      <c r="C27" s="158"/>
      <c r="D27" s="159"/>
      <c r="E27" s="156"/>
      <c r="F27" s="157"/>
      <c r="G27" s="38"/>
      <c r="H27" s="40"/>
      <c r="I27" s="134"/>
      <c r="J27" s="134"/>
      <c r="K27" s="134"/>
      <c r="L27" s="134"/>
      <c r="M27" s="135"/>
    </row>
    <row r="28" spans="1:15" ht="19.5" customHeight="1">
      <c r="A28" s="72">
        <f t="shared" si="1"/>
        <v>45428</v>
      </c>
      <c r="B28" s="55" t="str">
        <f t="shared" si="2"/>
        <v>木</v>
      </c>
      <c r="C28" s="158"/>
      <c r="D28" s="159"/>
      <c r="E28" s="156"/>
      <c r="F28" s="157"/>
      <c r="G28" s="38"/>
      <c r="H28" s="40"/>
      <c r="I28" s="134"/>
      <c r="J28" s="134"/>
      <c r="K28" s="134"/>
      <c r="L28" s="134"/>
      <c r="M28" s="135"/>
    </row>
    <row r="29" spans="1:15" ht="19.5" customHeight="1">
      <c r="A29" s="72">
        <f t="shared" si="1"/>
        <v>45429</v>
      </c>
      <c r="B29" s="55" t="str">
        <f t="shared" si="2"/>
        <v>金</v>
      </c>
      <c r="C29" s="158"/>
      <c r="D29" s="159"/>
      <c r="E29" s="156"/>
      <c r="F29" s="157"/>
      <c r="G29" s="38"/>
      <c r="H29" s="40"/>
      <c r="I29" s="134"/>
      <c r="J29" s="134"/>
      <c r="K29" s="134"/>
      <c r="L29" s="134"/>
      <c r="M29" s="135"/>
    </row>
    <row r="30" spans="1:15" ht="19.5" customHeight="1">
      <c r="A30" s="72">
        <f t="shared" si="1"/>
        <v>45430</v>
      </c>
      <c r="B30" s="55" t="str">
        <f t="shared" si="2"/>
        <v>土</v>
      </c>
      <c r="C30" s="158"/>
      <c r="D30" s="159"/>
      <c r="E30" s="156"/>
      <c r="F30" s="157"/>
      <c r="G30" s="38"/>
      <c r="H30" s="40"/>
      <c r="I30" s="134"/>
      <c r="J30" s="134"/>
      <c r="K30" s="134"/>
      <c r="L30" s="134"/>
      <c r="M30" s="135"/>
    </row>
    <row r="31" spans="1:15" ht="19.5" customHeight="1">
      <c r="A31" s="72">
        <f t="shared" si="1"/>
        <v>45431</v>
      </c>
      <c r="B31" s="55" t="str">
        <f t="shared" si="2"/>
        <v>日</v>
      </c>
      <c r="C31" s="158"/>
      <c r="D31" s="159"/>
      <c r="E31" s="156"/>
      <c r="F31" s="157"/>
      <c r="G31" s="38"/>
      <c r="H31" s="40"/>
      <c r="I31" s="134"/>
      <c r="J31" s="134"/>
      <c r="K31" s="134"/>
      <c r="L31" s="134"/>
      <c r="M31" s="135"/>
    </row>
    <row r="32" spans="1:15" s="8" customFormat="1" ht="19.5" customHeight="1">
      <c r="A32" s="72">
        <f t="shared" si="1"/>
        <v>45432</v>
      </c>
      <c r="B32" s="55" t="str">
        <f t="shared" si="2"/>
        <v>月</v>
      </c>
      <c r="C32" s="158"/>
      <c r="D32" s="159"/>
      <c r="E32" s="156"/>
      <c r="F32" s="157"/>
      <c r="G32" s="38"/>
      <c r="H32" s="40"/>
      <c r="I32" s="134"/>
      <c r="J32" s="134"/>
      <c r="K32" s="134"/>
      <c r="L32" s="134"/>
      <c r="M32" s="135"/>
    </row>
    <row r="33" spans="1:13" s="8" customFormat="1" ht="19.5" customHeight="1">
      <c r="A33" s="72">
        <f t="shared" si="1"/>
        <v>45433</v>
      </c>
      <c r="B33" s="55" t="str">
        <f t="shared" si="2"/>
        <v>火</v>
      </c>
      <c r="C33" s="158"/>
      <c r="D33" s="159"/>
      <c r="E33" s="156"/>
      <c r="F33" s="157"/>
      <c r="G33" s="38"/>
      <c r="H33" s="40"/>
      <c r="I33" s="134"/>
      <c r="J33" s="134"/>
      <c r="K33" s="134"/>
      <c r="L33" s="134"/>
      <c r="M33" s="135"/>
    </row>
    <row r="34" spans="1:13" ht="19.5" customHeight="1">
      <c r="A34" s="72">
        <f t="shared" si="1"/>
        <v>45434</v>
      </c>
      <c r="B34" s="55" t="str">
        <f t="shared" si="2"/>
        <v>水</v>
      </c>
      <c r="C34" s="158"/>
      <c r="D34" s="159"/>
      <c r="E34" s="156"/>
      <c r="F34" s="157"/>
      <c r="G34" s="38"/>
      <c r="H34" s="40"/>
      <c r="I34" s="134"/>
      <c r="J34" s="134"/>
      <c r="K34" s="134"/>
      <c r="L34" s="134"/>
      <c r="M34" s="135"/>
    </row>
    <row r="35" spans="1:13" ht="19.5" customHeight="1">
      <c r="A35" s="72">
        <f t="shared" si="1"/>
        <v>45435</v>
      </c>
      <c r="B35" s="55" t="str">
        <f t="shared" si="2"/>
        <v>木</v>
      </c>
      <c r="C35" s="158"/>
      <c r="D35" s="159"/>
      <c r="E35" s="156"/>
      <c r="F35" s="157"/>
      <c r="G35" s="38"/>
      <c r="H35" s="40"/>
      <c r="I35" s="134"/>
      <c r="J35" s="134"/>
      <c r="K35" s="134"/>
      <c r="L35" s="134"/>
      <c r="M35" s="135"/>
    </row>
    <row r="36" spans="1:13" ht="19.5" customHeight="1">
      <c r="A36" s="72">
        <f t="shared" si="1"/>
        <v>45436</v>
      </c>
      <c r="B36" s="55" t="str">
        <f t="shared" si="2"/>
        <v>金</v>
      </c>
      <c r="C36" s="158"/>
      <c r="D36" s="159"/>
      <c r="E36" s="156"/>
      <c r="F36" s="157"/>
      <c r="G36" s="38"/>
      <c r="H36" s="40"/>
      <c r="I36" s="134"/>
      <c r="J36" s="134"/>
      <c r="K36" s="134"/>
      <c r="L36" s="134"/>
      <c r="M36" s="135"/>
    </row>
    <row r="37" spans="1:13" ht="19.5" customHeight="1">
      <c r="A37" s="72">
        <f t="shared" si="1"/>
        <v>45437</v>
      </c>
      <c r="B37" s="55" t="str">
        <f t="shared" si="2"/>
        <v>土</v>
      </c>
      <c r="C37" s="158"/>
      <c r="D37" s="159"/>
      <c r="E37" s="156"/>
      <c r="F37" s="157"/>
      <c r="G37" s="38"/>
      <c r="H37" s="40"/>
      <c r="I37" s="134"/>
      <c r="J37" s="134"/>
      <c r="K37" s="134"/>
      <c r="L37" s="134"/>
      <c r="M37" s="135"/>
    </row>
    <row r="38" spans="1:13" ht="19.5" customHeight="1">
      <c r="A38" s="72">
        <f t="shared" si="1"/>
        <v>45438</v>
      </c>
      <c r="B38" s="55" t="str">
        <f t="shared" si="2"/>
        <v>日</v>
      </c>
      <c r="C38" s="158"/>
      <c r="D38" s="159"/>
      <c r="E38" s="156"/>
      <c r="F38" s="157"/>
      <c r="G38" s="38"/>
      <c r="H38" s="40"/>
      <c r="I38" s="134"/>
      <c r="J38" s="134"/>
      <c r="K38" s="134"/>
      <c r="L38" s="134"/>
      <c r="M38" s="135"/>
    </row>
    <row r="39" spans="1:13" s="8" customFormat="1" ht="19.5" customHeight="1">
      <c r="A39" s="72">
        <f t="shared" si="1"/>
        <v>45439</v>
      </c>
      <c r="B39" s="55" t="str">
        <f t="shared" si="2"/>
        <v>月</v>
      </c>
      <c r="C39" s="158"/>
      <c r="D39" s="159"/>
      <c r="E39" s="156"/>
      <c r="F39" s="157"/>
      <c r="G39" s="38"/>
      <c r="H39" s="40"/>
      <c r="I39" s="134"/>
      <c r="J39" s="134"/>
      <c r="K39" s="134"/>
      <c r="L39" s="134"/>
      <c r="M39" s="135"/>
    </row>
    <row r="40" spans="1:13" s="8" customFormat="1" ht="19.5" customHeight="1">
      <c r="A40" s="72">
        <f t="shared" si="1"/>
        <v>45440</v>
      </c>
      <c r="B40" s="55" t="str">
        <f t="shared" si="2"/>
        <v>火</v>
      </c>
      <c r="C40" s="158"/>
      <c r="D40" s="159"/>
      <c r="E40" s="156"/>
      <c r="F40" s="157"/>
      <c r="G40" s="38"/>
      <c r="H40" s="40"/>
      <c r="I40" s="134"/>
      <c r="J40" s="134"/>
      <c r="K40" s="134"/>
      <c r="L40" s="134"/>
      <c r="M40" s="135"/>
    </row>
    <row r="41" spans="1:13" ht="19.5" customHeight="1">
      <c r="A41" s="72">
        <f t="shared" si="1"/>
        <v>45441</v>
      </c>
      <c r="B41" s="55" t="str">
        <f t="shared" si="2"/>
        <v>水</v>
      </c>
      <c r="C41" s="158"/>
      <c r="D41" s="159"/>
      <c r="E41" s="156"/>
      <c r="F41" s="157"/>
      <c r="G41" s="38"/>
      <c r="H41" s="40"/>
      <c r="I41" s="134"/>
      <c r="J41" s="134"/>
      <c r="K41" s="134"/>
      <c r="L41" s="134"/>
      <c r="M41" s="135"/>
    </row>
    <row r="42" spans="1:13" ht="19.5" customHeight="1">
      <c r="A42" s="72">
        <f t="shared" si="1"/>
        <v>45442</v>
      </c>
      <c r="B42" s="56" t="str">
        <f t="shared" si="2"/>
        <v>木</v>
      </c>
      <c r="C42" s="158"/>
      <c r="D42" s="159"/>
      <c r="E42" s="156"/>
      <c r="F42" s="157"/>
      <c r="G42" s="38"/>
      <c r="H42" s="40"/>
      <c r="I42" s="134"/>
      <c r="J42" s="134"/>
      <c r="K42" s="134"/>
      <c r="L42" s="134"/>
      <c r="M42" s="135"/>
    </row>
    <row r="43" spans="1:13" ht="19.5" customHeight="1" thickBot="1">
      <c r="A43" s="74">
        <f t="shared" si="1"/>
        <v>45443</v>
      </c>
      <c r="B43" s="70" t="str">
        <f t="shared" si="2"/>
        <v>金</v>
      </c>
      <c r="C43" s="199"/>
      <c r="D43" s="200"/>
      <c r="E43" s="201"/>
      <c r="F43" s="202"/>
      <c r="G43" s="75"/>
      <c r="H43" s="76"/>
      <c r="I43" s="194"/>
      <c r="J43" s="194"/>
      <c r="K43" s="194"/>
      <c r="L43" s="194"/>
      <c r="M43" s="195"/>
    </row>
    <row r="44" spans="1:13" ht="15" customHeight="1" thickBot="1">
      <c r="B44" s="10"/>
      <c r="C44" s="5"/>
      <c r="D44" s="5"/>
      <c r="E44" s="188" t="s">
        <v>29</v>
      </c>
      <c r="F44" s="189"/>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74" t="s">
        <v>12</v>
      </c>
      <c r="D46" s="175"/>
      <c r="E46" s="181" t="s">
        <v>3</v>
      </c>
      <c r="F46" s="182"/>
      <c r="G46" s="18" t="s">
        <v>9</v>
      </c>
      <c r="H46" s="43" t="s">
        <v>4</v>
      </c>
      <c r="I46" s="2"/>
      <c r="J46" s="2"/>
      <c r="K46" s="2"/>
      <c r="L46" s="2"/>
      <c r="M46" s="196"/>
    </row>
    <row r="47" spans="1:13" ht="18" customHeight="1">
      <c r="B47" s="10"/>
      <c r="C47" s="174"/>
      <c r="D47" s="175"/>
      <c r="E47" s="183"/>
      <c r="F47" s="184"/>
      <c r="G47" s="17" t="s">
        <v>10</v>
      </c>
      <c r="H47" s="44" t="s">
        <v>4</v>
      </c>
      <c r="I47" s="2"/>
      <c r="J47" s="2"/>
      <c r="K47" s="2"/>
      <c r="L47" s="2"/>
      <c r="M47" s="196"/>
    </row>
    <row r="48" spans="1:13" ht="18" customHeight="1" thickBot="1">
      <c r="B48" s="10"/>
      <c r="C48" s="174" t="s">
        <v>12</v>
      </c>
      <c r="D48" s="175"/>
      <c r="E48" s="185" t="s">
        <v>11</v>
      </c>
      <c r="F48" s="186"/>
      <c r="G48" s="187"/>
      <c r="H48" s="45" t="s">
        <v>4</v>
      </c>
      <c r="I48" s="2"/>
      <c r="J48" s="2"/>
      <c r="K48" s="2"/>
      <c r="L48" s="2"/>
      <c r="M48" s="196"/>
    </row>
    <row r="49" spans="1:15" ht="18" customHeight="1" thickBot="1">
      <c r="A49" s="33"/>
      <c r="B49" s="10"/>
      <c r="C49" s="35"/>
      <c r="D49" s="54"/>
      <c r="E49" s="54"/>
      <c r="F49" s="14"/>
      <c r="G49" s="14"/>
      <c r="H49" s="51"/>
      <c r="I49" s="2"/>
      <c r="J49" s="2"/>
      <c r="K49" s="2"/>
      <c r="L49" s="2"/>
      <c r="M49" s="197"/>
    </row>
    <row r="50" spans="1:15" ht="18" customHeight="1" thickTop="1" thickBot="1">
      <c r="A50" s="57"/>
      <c r="B50" s="57"/>
      <c r="C50" s="167" t="s">
        <v>38</v>
      </c>
      <c r="D50" s="168"/>
      <c r="E50" s="178" t="s">
        <v>34</v>
      </c>
      <c r="F50" s="179"/>
      <c r="G50" s="179"/>
      <c r="H50" s="180"/>
      <c r="I50" s="94">
        <v>45447</v>
      </c>
      <c r="J50" s="57"/>
      <c r="K50" s="57"/>
      <c r="L50" s="2"/>
      <c r="M50" s="198"/>
    </row>
    <row r="51" spans="1:15" ht="18" customHeight="1" thickBot="1">
      <c r="A51" s="58"/>
      <c r="B51" s="58"/>
      <c r="C51" s="169"/>
      <c r="D51" s="170"/>
      <c r="E51" s="171" t="s">
        <v>35</v>
      </c>
      <c r="F51" s="172"/>
      <c r="G51" s="172"/>
      <c r="H51" s="173"/>
      <c r="I51" s="95">
        <v>45450</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17:D17"/>
    <mergeCell ref="E17:F17"/>
    <mergeCell ref="C21:D21"/>
    <mergeCell ref="E21:F21"/>
    <mergeCell ref="C22:D22"/>
    <mergeCell ref="E22:F22"/>
    <mergeCell ref="C23:D23"/>
    <mergeCell ref="E23:F23"/>
    <mergeCell ref="C18:D18"/>
    <mergeCell ref="E18:F18"/>
    <mergeCell ref="C19:D19"/>
    <mergeCell ref="E19:F19"/>
    <mergeCell ref="C20:D20"/>
    <mergeCell ref="E20:F20"/>
    <mergeCell ref="A5:B5"/>
    <mergeCell ref="C5:F5"/>
    <mergeCell ref="G5:H5"/>
    <mergeCell ref="C8:D8"/>
    <mergeCell ref="E8:F8"/>
    <mergeCell ref="L1:M1"/>
    <mergeCell ref="A2:M2"/>
    <mergeCell ref="A4:B4"/>
    <mergeCell ref="C4:F4"/>
    <mergeCell ref="G4:H4"/>
    <mergeCell ref="I4:K4"/>
    <mergeCell ref="L4:M4"/>
    <mergeCell ref="I6:M6"/>
    <mergeCell ref="I5:M5"/>
    <mergeCell ref="I16:M16"/>
    <mergeCell ref="A6:F6"/>
    <mergeCell ref="G6:H6"/>
    <mergeCell ref="H11:H12"/>
    <mergeCell ref="I11:M12"/>
    <mergeCell ref="I13:M13"/>
    <mergeCell ref="I14:M14"/>
    <mergeCell ref="I15:M15"/>
    <mergeCell ref="A11:A12"/>
    <mergeCell ref="B11:B12"/>
    <mergeCell ref="G11:G12"/>
    <mergeCell ref="A8:B8"/>
    <mergeCell ref="A9:B9"/>
    <mergeCell ref="C11:D12"/>
    <mergeCell ref="E11:F12"/>
    <mergeCell ref="C13:D13"/>
    <mergeCell ref="E13:F13"/>
    <mergeCell ref="C14:D14"/>
    <mergeCell ref="E14:F14"/>
    <mergeCell ref="C15:D15"/>
    <mergeCell ref="E15:F15"/>
    <mergeCell ref="C16:D16"/>
    <mergeCell ref="E16:F16"/>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41:M41"/>
    <mergeCell ref="I30:M30"/>
    <mergeCell ref="I31:M31"/>
    <mergeCell ref="I32:M32"/>
    <mergeCell ref="I40:M40"/>
    <mergeCell ref="I33:M33"/>
    <mergeCell ref="I34:M34"/>
    <mergeCell ref="I38:M38"/>
    <mergeCell ref="I39:M39"/>
    <mergeCell ref="A53:M60"/>
    <mergeCell ref="I42:M42"/>
    <mergeCell ref="I43:M43"/>
    <mergeCell ref="M46:M50"/>
    <mergeCell ref="C50:D51"/>
    <mergeCell ref="E50:H50"/>
    <mergeCell ref="E51:H51"/>
    <mergeCell ref="C42:D42"/>
    <mergeCell ref="E42:F42"/>
    <mergeCell ref="C43:D43"/>
    <mergeCell ref="C46:D47"/>
    <mergeCell ref="E46:F47"/>
    <mergeCell ref="C48:D48"/>
    <mergeCell ref="E48:G48"/>
    <mergeCell ref="E43:F43"/>
    <mergeCell ref="E44:F44"/>
  </mergeCells>
  <phoneticPr fontId="2"/>
  <conditionalFormatting sqref="C4:F4">
    <cfRule type="expression" dxfId="228" priority="15">
      <formula>$C$4&lt;&gt;""</formula>
    </cfRule>
  </conditionalFormatting>
  <conditionalFormatting sqref="C5:F5">
    <cfRule type="expression" dxfId="227" priority="14">
      <formula>$C$5&lt;&gt;""</formula>
    </cfRule>
  </conditionalFormatting>
  <conditionalFormatting sqref="I4:K4">
    <cfRule type="expression" dxfId="226" priority="13">
      <formula>$I$4&lt;&gt;""</formula>
    </cfRule>
  </conditionalFormatting>
  <conditionalFormatting sqref="I5:I6">
    <cfRule type="expression" dxfId="225" priority="12">
      <formula>$I$5&lt;&gt;""</formula>
    </cfRule>
  </conditionalFormatting>
  <conditionalFormatting sqref="C8:D8">
    <cfRule type="expression" dxfId="223" priority="10">
      <formula>$C$8&lt;&gt;""</formula>
    </cfRule>
  </conditionalFormatting>
  <conditionalFormatting sqref="C9">
    <cfRule type="expression" dxfId="222" priority="9">
      <formula>$C$9&lt;&gt;""</formula>
    </cfRule>
  </conditionalFormatting>
  <conditionalFormatting sqref="E9">
    <cfRule type="expression" dxfId="221" priority="8">
      <formula>$E$9&lt;&gt;""</formula>
    </cfRule>
  </conditionalFormatting>
  <conditionalFormatting sqref="A13:M14 A19:M43 A15:A18 C15:M18">
    <cfRule type="expression" dxfId="220" priority="5">
      <formula>$B13="祝"</formula>
    </cfRule>
    <cfRule type="expression" dxfId="219" priority="6">
      <formula>$B13="日"</formula>
    </cfRule>
    <cfRule type="expression" dxfId="218" priority="7">
      <formula>$B13="土"</formula>
    </cfRule>
  </conditionalFormatting>
  <conditionalFormatting sqref="B15:B18">
    <cfRule type="expression" dxfId="217" priority="1">
      <formula>$B15="祝"</formula>
    </cfRule>
    <cfRule type="expression" dxfId="216" priority="2">
      <formula>$B15="日"</formula>
    </cfRule>
    <cfRule type="expression" dxfId="215" priority="3">
      <formula>$B15="土"</formula>
    </cfRule>
  </conditionalFormatting>
  <dataValidations disablePrompts="1" count="1">
    <dataValidation type="list" allowBlank="1" showInputMessage="1" showErrorMessage="1" sqref="H13:H43"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9"/>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1.75" customWidth="1"/>
    <col min="8" max="8" width="11.375" customWidth="1"/>
    <col min="9" max="9" width="20.625" customWidth="1"/>
    <col min="10" max="10" width="10.625" customWidth="1"/>
    <col min="11" max="11" width="12.875" customWidth="1"/>
    <col min="12" max="13" width="14.875" customWidth="1"/>
  </cols>
  <sheetData>
    <row r="1" spans="1:15" ht="20.100000000000001" customHeight="1">
      <c r="A1" s="34" t="s">
        <v>26</v>
      </c>
      <c r="I1" s="22"/>
      <c r="J1" s="22"/>
      <c r="K1" s="22"/>
      <c r="L1" s="102" t="s">
        <v>14</v>
      </c>
      <c r="M1" s="102"/>
    </row>
    <row r="2" spans="1:15" ht="20.100000000000001" customHeight="1">
      <c r="A2" s="114">
        <f>EDATE('4月'!A2,2)</f>
        <v>45444</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160" t="s">
        <v>25</v>
      </c>
      <c r="J11" s="160"/>
      <c r="K11" s="160"/>
      <c r="L11" s="160"/>
      <c r="M11" s="161"/>
    </row>
    <row r="12" spans="1:15" s="22" customFormat="1" ht="19.5" customHeight="1" thickBot="1">
      <c r="A12" s="141"/>
      <c r="B12" s="122"/>
      <c r="C12" s="152"/>
      <c r="D12" s="153"/>
      <c r="E12" s="148"/>
      <c r="F12" s="149"/>
      <c r="G12" s="101"/>
      <c r="H12" s="143"/>
      <c r="I12" s="162"/>
      <c r="J12" s="162"/>
      <c r="K12" s="162"/>
      <c r="L12" s="162"/>
      <c r="M12" s="163"/>
      <c r="O12" s="53"/>
    </row>
    <row r="13" spans="1:15" ht="19.5" customHeight="1">
      <c r="A13" s="73">
        <f>A2</f>
        <v>45444</v>
      </c>
      <c r="B13" s="69" t="str">
        <f>TEXT(A13,"aaa")</f>
        <v>土</v>
      </c>
      <c r="C13" s="154"/>
      <c r="D13" s="155"/>
      <c r="E13" s="192"/>
      <c r="F13" s="193"/>
      <c r="G13" s="36"/>
      <c r="H13" s="37"/>
      <c r="I13" s="144"/>
      <c r="J13" s="144"/>
      <c r="K13" s="144"/>
      <c r="L13" s="144"/>
      <c r="M13" s="145"/>
      <c r="O13" t="s">
        <v>18</v>
      </c>
    </row>
    <row r="14" spans="1:15" ht="19.5" customHeight="1">
      <c r="A14" s="72">
        <f>A13+1</f>
        <v>45445</v>
      </c>
      <c r="B14" s="55" t="str">
        <f>TEXT(A14,"aaa")</f>
        <v>日</v>
      </c>
      <c r="C14" s="158"/>
      <c r="D14" s="159"/>
      <c r="E14" s="156"/>
      <c r="F14" s="157"/>
      <c r="G14" s="38"/>
      <c r="H14" s="39"/>
      <c r="I14" s="134"/>
      <c r="J14" s="134"/>
      <c r="K14" s="134"/>
      <c r="L14" s="134"/>
      <c r="M14" s="135"/>
      <c r="O14" t="s">
        <v>19</v>
      </c>
    </row>
    <row r="15" spans="1:15" ht="19.5" customHeight="1">
      <c r="A15" s="72">
        <f t="shared" ref="A15:A42" si="0">A14+1</f>
        <v>45446</v>
      </c>
      <c r="B15" s="55" t="str">
        <f t="shared" ref="B15:B42" si="1">TEXT(A15,"aaa")</f>
        <v>月</v>
      </c>
      <c r="C15" s="158"/>
      <c r="D15" s="159"/>
      <c r="E15" s="156"/>
      <c r="F15" s="157"/>
      <c r="G15" s="38"/>
      <c r="H15" s="40"/>
      <c r="I15" s="134"/>
      <c r="J15" s="134"/>
      <c r="K15" s="134"/>
      <c r="L15" s="134"/>
      <c r="M15" s="135"/>
      <c r="O15" t="s">
        <v>33</v>
      </c>
    </row>
    <row r="16" spans="1:15" ht="19.5" customHeight="1">
      <c r="A16" s="72">
        <f t="shared" si="0"/>
        <v>45447</v>
      </c>
      <c r="B16" s="55" t="str">
        <f t="shared" si="1"/>
        <v>火</v>
      </c>
      <c r="C16" s="158"/>
      <c r="D16" s="159"/>
      <c r="E16" s="156"/>
      <c r="F16" s="157"/>
      <c r="G16" s="38"/>
      <c r="H16" s="40"/>
      <c r="I16" s="134"/>
      <c r="J16" s="134"/>
      <c r="K16" s="134"/>
      <c r="L16" s="134"/>
      <c r="M16" s="135"/>
      <c r="O16" t="s">
        <v>20</v>
      </c>
    </row>
    <row r="17" spans="1:15" ht="19.5" customHeight="1">
      <c r="A17" s="72">
        <f t="shared" si="0"/>
        <v>45448</v>
      </c>
      <c r="B17" s="55" t="str">
        <f t="shared" si="1"/>
        <v>水</v>
      </c>
      <c r="C17" s="158"/>
      <c r="D17" s="159"/>
      <c r="E17" s="156"/>
      <c r="F17" s="157"/>
      <c r="G17" s="38"/>
      <c r="H17" s="40"/>
      <c r="I17" s="134"/>
      <c r="J17" s="134"/>
      <c r="K17" s="134"/>
      <c r="L17" s="134"/>
      <c r="M17" s="135"/>
      <c r="O17" t="s">
        <v>21</v>
      </c>
    </row>
    <row r="18" spans="1:15" s="8" customFormat="1" ht="19.5" customHeight="1">
      <c r="A18" s="72">
        <f t="shared" si="0"/>
        <v>45449</v>
      </c>
      <c r="B18" s="55" t="str">
        <f t="shared" si="1"/>
        <v>木</v>
      </c>
      <c r="C18" s="158"/>
      <c r="D18" s="159"/>
      <c r="E18" s="156"/>
      <c r="F18" s="157"/>
      <c r="G18" s="38"/>
      <c r="H18" s="40"/>
      <c r="I18" s="134"/>
      <c r="J18" s="134"/>
      <c r="K18" s="134"/>
      <c r="L18" s="134"/>
      <c r="M18" s="135"/>
      <c r="O18" t="s">
        <v>22</v>
      </c>
    </row>
    <row r="19" spans="1:15" s="8" customFormat="1" ht="19.5" customHeight="1">
      <c r="A19" s="72">
        <f t="shared" si="0"/>
        <v>45450</v>
      </c>
      <c r="B19" s="55" t="str">
        <f t="shared" si="1"/>
        <v>金</v>
      </c>
      <c r="C19" s="158"/>
      <c r="D19" s="159"/>
      <c r="E19" s="156"/>
      <c r="F19" s="157"/>
      <c r="G19" s="38"/>
      <c r="H19" s="40"/>
      <c r="I19" s="134"/>
      <c r="J19" s="134"/>
      <c r="K19" s="134"/>
      <c r="L19" s="134"/>
      <c r="M19" s="135"/>
      <c r="O19" t="s">
        <v>23</v>
      </c>
    </row>
    <row r="20" spans="1:15" ht="19.5" customHeight="1">
      <c r="A20" s="72">
        <f t="shared" si="0"/>
        <v>45451</v>
      </c>
      <c r="B20" s="55" t="str">
        <f t="shared" si="1"/>
        <v>土</v>
      </c>
      <c r="C20" s="158"/>
      <c r="D20" s="159"/>
      <c r="E20" s="156"/>
      <c r="F20" s="157"/>
      <c r="G20" s="38"/>
      <c r="H20" s="40"/>
      <c r="I20" s="134"/>
      <c r="J20" s="134"/>
      <c r="K20" s="134"/>
      <c r="L20" s="134"/>
      <c r="M20" s="135"/>
    </row>
    <row r="21" spans="1:15" ht="19.5" customHeight="1">
      <c r="A21" s="72">
        <f t="shared" si="0"/>
        <v>45452</v>
      </c>
      <c r="B21" s="55" t="str">
        <f t="shared" si="1"/>
        <v>日</v>
      </c>
      <c r="C21" s="158"/>
      <c r="D21" s="159"/>
      <c r="E21" s="156"/>
      <c r="F21" s="157"/>
      <c r="G21" s="38"/>
      <c r="H21" s="40"/>
      <c r="I21" s="134"/>
      <c r="J21" s="134"/>
      <c r="K21" s="134"/>
      <c r="L21" s="134"/>
      <c r="M21" s="135"/>
    </row>
    <row r="22" spans="1:15" ht="19.5" customHeight="1">
      <c r="A22" s="72">
        <f t="shared" si="0"/>
        <v>45453</v>
      </c>
      <c r="B22" s="55" t="str">
        <f t="shared" si="1"/>
        <v>月</v>
      </c>
      <c r="C22" s="158"/>
      <c r="D22" s="159"/>
      <c r="E22" s="156"/>
      <c r="F22" s="157"/>
      <c r="G22" s="38"/>
      <c r="H22" s="39"/>
      <c r="I22" s="134"/>
      <c r="J22" s="134"/>
      <c r="K22" s="134"/>
      <c r="L22" s="134"/>
      <c r="M22" s="135"/>
    </row>
    <row r="23" spans="1:15" ht="19.5" customHeight="1">
      <c r="A23" s="72">
        <f t="shared" si="0"/>
        <v>45454</v>
      </c>
      <c r="B23" s="55" t="str">
        <f t="shared" si="1"/>
        <v>火</v>
      </c>
      <c r="C23" s="158"/>
      <c r="D23" s="159"/>
      <c r="E23" s="156"/>
      <c r="F23" s="157"/>
      <c r="G23" s="38"/>
      <c r="H23" s="40"/>
      <c r="I23" s="134"/>
      <c r="J23" s="134"/>
      <c r="K23" s="134"/>
      <c r="L23" s="134"/>
      <c r="M23" s="135"/>
    </row>
    <row r="24" spans="1:15" ht="19.5" customHeight="1">
      <c r="A24" s="72">
        <f t="shared" si="0"/>
        <v>45455</v>
      </c>
      <c r="B24" s="55" t="str">
        <f t="shared" si="1"/>
        <v>水</v>
      </c>
      <c r="C24" s="158"/>
      <c r="D24" s="159"/>
      <c r="E24" s="156"/>
      <c r="F24" s="157"/>
      <c r="G24" s="38"/>
      <c r="H24" s="40"/>
      <c r="I24" s="134"/>
      <c r="J24" s="134"/>
      <c r="K24" s="134"/>
      <c r="L24" s="134"/>
      <c r="M24" s="135"/>
    </row>
    <row r="25" spans="1:15" s="8" customFormat="1" ht="19.5" customHeight="1">
      <c r="A25" s="72">
        <f t="shared" si="0"/>
        <v>45456</v>
      </c>
      <c r="B25" s="55" t="str">
        <f t="shared" si="1"/>
        <v>木</v>
      </c>
      <c r="C25" s="158"/>
      <c r="D25" s="159"/>
      <c r="E25" s="156"/>
      <c r="F25" s="157"/>
      <c r="G25" s="38"/>
      <c r="H25" s="40"/>
      <c r="I25" s="134"/>
      <c r="J25" s="134"/>
      <c r="K25" s="134"/>
      <c r="L25" s="134"/>
      <c r="M25" s="135"/>
    </row>
    <row r="26" spans="1:15" s="8" customFormat="1" ht="19.5" customHeight="1">
      <c r="A26" s="72">
        <f t="shared" si="0"/>
        <v>45457</v>
      </c>
      <c r="B26" s="55" t="str">
        <f t="shared" si="1"/>
        <v>金</v>
      </c>
      <c r="C26" s="158"/>
      <c r="D26" s="159"/>
      <c r="E26" s="156"/>
      <c r="F26" s="157"/>
      <c r="G26" s="38"/>
      <c r="H26" s="40"/>
      <c r="I26" s="134"/>
      <c r="J26" s="134"/>
      <c r="K26" s="134"/>
      <c r="L26" s="134"/>
      <c r="M26" s="135"/>
    </row>
    <row r="27" spans="1:15" ht="19.5" customHeight="1">
      <c r="A27" s="72">
        <f t="shared" si="0"/>
        <v>45458</v>
      </c>
      <c r="B27" s="55" t="str">
        <f t="shared" si="1"/>
        <v>土</v>
      </c>
      <c r="C27" s="158"/>
      <c r="D27" s="159"/>
      <c r="E27" s="156"/>
      <c r="F27" s="157"/>
      <c r="G27" s="38"/>
      <c r="H27" s="40"/>
      <c r="I27" s="134"/>
      <c r="J27" s="134"/>
      <c r="K27" s="134"/>
      <c r="L27" s="134"/>
      <c r="M27" s="135"/>
    </row>
    <row r="28" spans="1:15" ht="19.5" customHeight="1">
      <c r="A28" s="72">
        <f t="shared" si="0"/>
        <v>45459</v>
      </c>
      <c r="B28" s="55" t="str">
        <f t="shared" si="1"/>
        <v>日</v>
      </c>
      <c r="C28" s="158"/>
      <c r="D28" s="159"/>
      <c r="E28" s="156"/>
      <c r="F28" s="157"/>
      <c r="G28" s="38"/>
      <c r="H28" s="40"/>
      <c r="I28" s="134"/>
      <c r="J28" s="134"/>
      <c r="K28" s="134"/>
      <c r="L28" s="134"/>
      <c r="M28" s="135"/>
    </row>
    <row r="29" spans="1:15" ht="19.5" customHeight="1">
      <c r="A29" s="72">
        <f t="shared" si="0"/>
        <v>45460</v>
      </c>
      <c r="B29" s="55" t="str">
        <f t="shared" si="1"/>
        <v>月</v>
      </c>
      <c r="C29" s="158"/>
      <c r="D29" s="159"/>
      <c r="E29" s="156"/>
      <c r="F29" s="157"/>
      <c r="G29" s="38"/>
      <c r="H29" s="40"/>
      <c r="I29" s="134"/>
      <c r="J29" s="134"/>
      <c r="K29" s="134"/>
      <c r="L29" s="134"/>
      <c r="M29" s="135"/>
    </row>
    <row r="30" spans="1:15" ht="19.5" customHeight="1">
      <c r="A30" s="72">
        <f t="shared" si="0"/>
        <v>45461</v>
      </c>
      <c r="B30" s="55" t="str">
        <f t="shared" si="1"/>
        <v>火</v>
      </c>
      <c r="C30" s="158"/>
      <c r="D30" s="159"/>
      <c r="E30" s="156"/>
      <c r="F30" s="157"/>
      <c r="G30" s="38"/>
      <c r="H30" s="40"/>
      <c r="I30" s="134"/>
      <c r="J30" s="134"/>
      <c r="K30" s="134"/>
      <c r="L30" s="134"/>
      <c r="M30" s="135"/>
    </row>
    <row r="31" spans="1:15" ht="19.5" customHeight="1">
      <c r="A31" s="72">
        <f t="shared" si="0"/>
        <v>45462</v>
      </c>
      <c r="B31" s="55" t="str">
        <f t="shared" si="1"/>
        <v>水</v>
      </c>
      <c r="C31" s="158"/>
      <c r="D31" s="159"/>
      <c r="E31" s="156"/>
      <c r="F31" s="157"/>
      <c r="G31" s="38"/>
      <c r="H31" s="40"/>
      <c r="I31" s="134"/>
      <c r="J31" s="134"/>
      <c r="K31" s="134"/>
      <c r="L31" s="134"/>
      <c r="M31" s="135"/>
    </row>
    <row r="32" spans="1:15" s="8" customFormat="1" ht="19.5" customHeight="1">
      <c r="A32" s="72">
        <f t="shared" si="0"/>
        <v>45463</v>
      </c>
      <c r="B32" s="55" t="str">
        <f t="shared" si="1"/>
        <v>木</v>
      </c>
      <c r="C32" s="158"/>
      <c r="D32" s="159"/>
      <c r="E32" s="156"/>
      <c r="F32" s="157"/>
      <c r="G32" s="38"/>
      <c r="H32" s="40"/>
      <c r="I32" s="134"/>
      <c r="J32" s="134"/>
      <c r="K32" s="134"/>
      <c r="L32" s="134"/>
      <c r="M32" s="135"/>
    </row>
    <row r="33" spans="1:13" s="8" customFormat="1" ht="19.5" customHeight="1">
      <c r="A33" s="72">
        <f t="shared" si="0"/>
        <v>45464</v>
      </c>
      <c r="B33" s="55" t="str">
        <f t="shared" si="1"/>
        <v>金</v>
      </c>
      <c r="C33" s="158"/>
      <c r="D33" s="159"/>
      <c r="E33" s="156"/>
      <c r="F33" s="157"/>
      <c r="G33" s="38"/>
      <c r="H33" s="40"/>
      <c r="I33" s="134"/>
      <c r="J33" s="134"/>
      <c r="K33" s="134"/>
      <c r="L33" s="134"/>
      <c r="M33" s="135"/>
    </row>
    <row r="34" spans="1:13" ht="19.5" customHeight="1">
      <c r="A34" s="72">
        <f t="shared" si="0"/>
        <v>45465</v>
      </c>
      <c r="B34" s="55" t="str">
        <f t="shared" si="1"/>
        <v>土</v>
      </c>
      <c r="C34" s="158"/>
      <c r="D34" s="159"/>
      <c r="E34" s="156"/>
      <c r="F34" s="157"/>
      <c r="G34" s="38"/>
      <c r="H34" s="40"/>
      <c r="I34" s="134"/>
      <c r="J34" s="134"/>
      <c r="K34" s="134"/>
      <c r="L34" s="134"/>
      <c r="M34" s="135"/>
    </row>
    <row r="35" spans="1:13" ht="19.5" customHeight="1">
      <c r="A35" s="72">
        <f t="shared" si="0"/>
        <v>45466</v>
      </c>
      <c r="B35" s="55" t="str">
        <f t="shared" si="1"/>
        <v>日</v>
      </c>
      <c r="C35" s="158"/>
      <c r="D35" s="159"/>
      <c r="E35" s="156"/>
      <c r="F35" s="157"/>
      <c r="G35" s="38"/>
      <c r="H35" s="40"/>
      <c r="I35" s="134"/>
      <c r="J35" s="134"/>
      <c r="K35" s="134"/>
      <c r="L35" s="134"/>
      <c r="M35" s="135"/>
    </row>
    <row r="36" spans="1:13" ht="19.5" customHeight="1">
      <c r="A36" s="72">
        <f t="shared" si="0"/>
        <v>45467</v>
      </c>
      <c r="B36" s="55" t="str">
        <f t="shared" si="1"/>
        <v>月</v>
      </c>
      <c r="C36" s="158"/>
      <c r="D36" s="159"/>
      <c r="E36" s="156"/>
      <c r="F36" s="157"/>
      <c r="G36" s="38"/>
      <c r="H36" s="40"/>
      <c r="I36" s="134"/>
      <c r="J36" s="134"/>
      <c r="K36" s="134"/>
      <c r="L36" s="134"/>
      <c r="M36" s="135"/>
    </row>
    <row r="37" spans="1:13" ht="19.5" customHeight="1">
      <c r="A37" s="72">
        <f t="shared" si="0"/>
        <v>45468</v>
      </c>
      <c r="B37" s="55" t="str">
        <f t="shared" si="1"/>
        <v>火</v>
      </c>
      <c r="C37" s="158"/>
      <c r="D37" s="159"/>
      <c r="E37" s="156"/>
      <c r="F37" s="157"/>
      <c r="G37" s="38"/>
      <c r="H37" s="40"/>
      <c r="I37" s="134"/>
      <c r="J37" s="134"/>
      <c r="K37" s="134"/>
      <c r="L37" s="134"/>
      <c r="M37" s="135"/>
    </row>
    <row r="38" spans="1:13" ht="19.5" customHeight="1">
      <c r="A38" s="72">
        <f t="shared" si="0"/>
        <v>45469</v>
      </c>
      <c r="B38" s="55" t="str">
        <f t="shared" si="1"/>
        <v>水</v>
      </c>
      <c r="C38" s="158"/>
      <c r="D38" s="159"/>
      <c r="E38" s="156"/>
      <c r="F38" s="157"/>
      <c r="G38" s="38"/>
      <c r="H38" s="40"/>
      <c r="I38" s="134"/>
      <c r="J38" s="134"/>
      <c r="K38" s="134"/>
      <c r="L38" s="134"/>
      <c r="M38" s="135"/>
    </row>
    <row r="39" spans="1:13" s="8" customFormat="1" ht="19.5" customHeight="1">
      <c r="A39" s="72">
        <f t="shared" si="0"/>
        <v>45470</v>
      </c>
      <c r="B39" s="55" t="str">
        <f t="shared" si="1"/>
        <v>木</v>
      </c>
      <c r="C39" s="158"/>
      <c r="D39" s="159"/>
      <c r="E39" s="156"/>
      <c r="F39" s="157"/>
      <c r="G39" s="38"/>
      <c r="H39" s="40"/>
      <c r="I39" s="134"/>
      <c r="J39" s="134"/>
      <c r="K39" s="134"/>
      <c r="L39" s="134"/>
      <c r="M39" s="135"/>
    </row>
    <row r="40" spans="1:13" s="8" customFormat="1" ht="19.5" customHeight="1">
      <c r="A40" s="72">
        <f t="shared" si="0"/>
        <v>45471</v>
      </c>
      <c r="B40" s="55" t="str">
        <f t="shared" si="1"/>
        <v>金</v>
      </c>
      <c r="C40" s="158"/>
      <c r="D40" s="159"/>
      <c r="E40" s="156"/>
      <c r="F40" s="157"/>
      <c r="G40" s="38"/>
      <c r="H40" s="40"/>
      <c r="I40" s="134"/>
      <c r="J40" s="134"/>
      <c r="K40" s="134"/>
      <c r="L40" s="134"/>
      <c r="M40" s="135"/>
    </row>
    <row r="41" spans="1:13" ht="19.5" customHeight="1">
      <c r="A41" s="72">
        <f t="shared" si="0"/>
        <v>45472</v>
      </c>
      <c r="B41" s="55" t="str">
        <f t="shared" si="1"/>
        <v>土</v>
      </c>
      <c r="C41" s="158"/>
      <c r="D41" s="159"/>
      <c r="E41" s="156"/>
      <c r="F41" s="157"/>
      <c r="G41" s="38"/>
      <c r="H41" s="40"/>
      <c r="I41" s="134"/>
      <c r="J41" s="134"/>
      <c r="K41" s="134"/>
      <c r="L41" s="134"/>
      <c r="M41" s="135"/>
    </row>
    <row r="42" spans="1:13" ht="19.5" customHeight="1" thickBot="1">
      <c r="A42" s="74">
        <f t="shared" si="0"/>
        <v>45473</v>
      </c>
      <c r="B42" s="70" t="str">
        <f t="shared" si="1"/>
        <v>日</v>
      </c>
      <c r="C42" s="216"/>
      <c r="D42" s="217"/>
      <c r="E42" s="218"/>
      <c r="F42" s="219"/>
      <c r="G42" s="41"/>
      <c r="H42" s="42"/>
      <c r="I42" s="214"/>
      <c r="J42" s="214"/>
      <c r="K42" s="214"/>
      <c r="L42" s="214"/>
      <c r="M42" s="215"/>
    </row>
    <row r="43" spans="1:13" ht="15" customHeight="1" thickBot="1">
      <c r="B43" s="10"/>
      <c r="C43" s="5"/>
      <c r="D43" s="5"/>
      <c r="E43" s="188" t="s">
        <v>29</v>
      </c>
      <c r="F43" s="189"/>
      <c r="G43" s="52">
        <f>SUM(G13:G42)</f>
        <v>0</v>
      </c>
      <c r="H43" s="2"/>
      <c r="I43" s="2"/>
      <c r="J43" s="2"/>
      <c r="K43" s="2"/>
      <c r="L43" s="2"/>
      <c r="M43" s="2"/>
    </row>
    <row r="44" spans="1:13" ht="18" customHeight="1" thickBot="1">
      <c r="B44" s="10"/>
      <c r="C44" s="20"/>
      <c r="D44" s="20"/>
      <c r="E44" s="20"/>
      <c r="F44" s="20"/>
      <c r="G44" s="27"/>
      <c r="H44" s="16"/>
      <c r="I44" s="2"/>
      <c r="J44" s="2"/>
      <c r="K44" s="2"/>
      <c r="L44" s="12"/>
      <c r="M44" s="13" t="s">
        <v>28</v>
      </c>
    </row>
    <row r="45" spans="1:13" ht="18" customHeight="1">
      <c r="B45" s="10"/>
      <c r="C45" s="174" t="s">
        <v>12</v>
      </c>
      <c r="D45" s="175"/>
      <c r="E45" s="181" t="s">
        <v>3</v>
      </c>
      <c r="F45" s="182"/>
      <c r="G45" s="18" t="s">
        <v>9</v>
      </c>
      <c r="H45" s="43" t="s">
        <v>4</v>
      </c>
      <c r="I45" s="2"/>
      <c r="J45" s="2"/>
      <c r="K45" s="2"/>
      <c r="L45" s="2"/>
      <c r="M45" s="196"/>
    </row>
    <row r="46" spans="1:13" ht="18" customHeight="1">
      <c r="B46" s="10"/>
      <c r="C46" s="174"/>
      <c r="D46" s="175"/>
      <c r="E46" s="183"/>
      <c r="F46" s="184"/>
      <c r="G46" s="17" t="s">
        <v>10</v>
      </c>
      <c r="H46" s="44" t="s">
        <v>4</v>
      </c>
      <c r="I46" s="2"/>
      <c r="J46" s="2"/>
      <c r="K46" s="2"/>
      <c r="L46" s="2"/>
      <c r="M46" s="196"/>
    </row>
    <row r="47" spans="1:13" ht="18" customHeight="1" thickBot="1">
      <c r="B47" s="10"/>
      <c r="C47" s="174" t="s">
        <v>12</v>
      </c>
      <c r="D47" s="175"/>
      <c r="E47" s="185" t="s">
        <v>11</v>
      </c>
      <c r="F47" s="186"/>
      <c r="G47" s="187"/>
      <c r="H47" s="45" t="s">
        <v>4</v>
      </c>
      <c r="I47" s="2"/>
      <c r="J47" s="2"/>
      <c r="K47" s="2"/>
      <c r="L47" s="2"/>
      <c r="M47" s="196"/>
    </row>
    <row r="48" spans="1:13" ht="18" customHeight="1" thickBot="1">
      <c r="A48" s="33"/>
      <c r="B48" s="10"/>
      <c r="C48" s="35"/>
      <c r="D48" s="54"/>
      <c r="E48" s="54"/>
      <c r="F48" s="14"/>
      <c r="G48" s="14"/>
      <c r="H48" s="49"/>
      <c r="I48" s="2"/>
      <c r="J48" s="2"/>
      <c r="K48" s="2"/>
      <c r="L48" s="2"/>
      <c r="M48" s="197"/>
    </row>
    <row r="49" spans="1:13" ht="18" customHeight="1" thickTop="1" thickBot="1">
      <c r="A49" s="57"/>
      <c r="B49" s="57"/>
      <c r="C49" s="167" t="s">
        <v>38</v>
      </c>
      <c r="D49" s="168"/>
      <c r="E49" s="178" t="s">
        <v>34</v>
      </c>
      <c r="F49" s="179"/>
      <c r="G49" s="179"/>
      <c r="H49" s="180"/>
      <c r="I49" s="94">
        <v>45475</v>
      </c>
      <c r="J49" s="57"/>
      <c r="K49" s="57"/>
      <c r="L49" s="2"/>
      <c r="M49" s="198"/>
    </row>
    <row r="50" spans="1:13" ht="18" customHeight="1" thickBot="1">
      <c r="A50" s="58"/>
      <c r="B50" s="58"/>
      <c r="C50" s="169"/>
      <c r="D50" s="170"/>
      <c r="E50" s="171" t="s">
        <v>35</v>
      </c>
      <c r="F50" s="172"/>
      <c r="G50" s="172"/>
      <c r="H50" s="173"/>
      <c r="I50" s="95">
        <v>45478</v>
      </c>
      <c r="J50" s="58"/>
      <c r="K50" s="58"/>
      <c r="L50" s="2"/>
      <c r="M50" s="2"/>
    </row>
    <row r="51" spans="1:13" ht="14.25" customHeight="1" thickTop="1">
      <c r="A51" s="23"/>
      <c r="B51" s="24"/>
      <c r="C51" s="25"/>
      <c r="D51" s="25"/>
      <c r="E51" s="25"/>
      <c r="F51" s="25"/>
      <c r="G51" s="26"/>
      <c r="H51" s="2"/>
      <c r="I51" s="2"/>
      <c r="J51" s="2"/>
      <c r="K51" s="2"/>
      <c r="L51" s="2"/>
      <c r="M51" s="2"/>
    </row>
    <row r="52" spans="1:13" s="7" customFormat="1" ht="22.5" customHeight="1">
      <c r="A52" s="164" t="s">
        <v>37</v>
      </c>
      <c r="B52" s="164"/>
      <c r="C52" s="164"/>
      <c r="D52" s="164"/>
      <c r="E52" s="164"/>
      <c r="F52" s="164"/>
      <c r="G52" s="164"/>
      <c r="H52" s="164"/>
      <c r="I52" s="164"/>
      <c r="J52" s="164"/>
      <c r="K52" s="164"/>
      <c r="L52" s="164"/>
      <c r="M52" s="164"/>
    </row>
    <row r="53" spans="1:13" s="7" customFormat="1" ht="22.5" customHeight="1">
      <c r="A53" s="164"/>
      <c r="B53" s="164"/>
      <c r="C53" s="164"/>
      <c r="D53" s="164"/>
      <c r="E53" s="164"/>
      <c r="F53" s="164"/>
      <c r="G53" s="164"/>
      <c r="H53" s="164"/>
      <c r="I53" s="164"/>
      <c r="J53" s="164"/>
      <c r="K53" s="164"/>
      <c r="L53" s="164"/>
      <c r="M53" s="164"/>
    </row>
    <row r="54" spans="1:13" s="7" customFormat="1" ht="22.5" customHeight="1">
      <c r="A54" s="164"/>
      <c r="B54" s="164"/>
      <c r="C54" s="164"/>
      <c r="D54" s="164"/>
      <c r="E54" s="164"/>
      <c r="F54" s="164"/>
      <c r="G54" s="164"/>
      <c r="H54" s="164"/>
      <c r="I54" s="164"/>
      <c r="J54" s="164"/>
      <c r="K54" s="164"/>
      <c r="L54" s="164"/>
      <c r="M54" s="164"/>
    </row>
    <row r="55" spans="1:13" s="7" customFormat="1" ht="22.5" customHeight="1">
      <c r="A55" s="164"/>
      <c r="B55" s="164"/>
      <c r="C55" s="164"/>
      <c r="D55" s="164"/>
      <c r="E55" s="164"/>
      <c r="F55" s="164"/>
      <c r="G55" s="164"/>
      <c r="H55" s="164"/>
      <c r="I55" s="164"/>
      <c r="J55" s="164"/>
      <c r="K55" s="164"/>
      <c r="L55" s="164"/>
      <c r="M55" s="164"/>
    </row>
    <row r="56" spans="1:13" s="7" customFormat="1" ht="22.5" customHeight="1">
      <c r="A56" s="164"/>
      <c r="B56" s="164"/>
      <c r="C56" s="164"/>
      <c r="D56" s="164"/>
      <c r="E56" s="164"/>
      <c r="F56" s="164"/>
      <c r="G56" s="164"/>
      <c r="H56" s="164"/>
      <c r="I56" s="164"/>
      <c r="J56" s="164"/>
      <c r="K56" s="164"/>
      <c r="L56" s="164"/>
      <c r="M56" s="164"/>
    </row>
    <row r="57" spans="1:13" s="7" customFormat="1" ht="22.5" customHeight="1">
      <c r="A57" s="164"/>
      <c r="B57" s="164"/>
      <c r="C57" s="164"/>
      <c r="D57" s="164"/>
      <c r="E57" s="164"/>
      <c r="F57" s="164"/>
      <c r="G57" s="164"/>
      <c r="H57" s="164"/>
      <c r="I57" s="164"/>
      <c r="J57" s="164"/>
      <c r="K57" s="164"/>
      <c r="L57" s="164"/>
      <c r="M57" s="164"/>
    </row>
    <row r="58" spans="1:13" s="7" customFormat="1" ht="22.5" customHeight="1">
      <c r="A58" s="164"/>
      <c r="B58" s="164"/>
      <c r="C58" s="164"/>
      <c r="D58" s="164"/>
      <c r="E58" s="164"/>
      <c r="F58" s="164"/>
      <c r="G58" s="164"/>
      <c r="H58" s="164"/>
      <c r="I58" s="164"/>
      <c r="J58" s="164"/>
      <c r="K58" s="164"/>
      <c r="L58" s="164"/>
      <c r="M58" s="164"/>
    </row>
    <row r="59" spans="1:13" s="7" customFormat="1" ht="96.75" customHeight="1">
      <c r="A59" s="164"/>
      <c r="B59" s="164"/>
      <c r="C59" s="164"/>
      <c r="D59" s="164"/>
      <c r="E59" s="164"/>
      <c r="F59" s="164"/>
      <c r="G59" s="164"/>
      <c r="H59" s="164"/>
      <c r="I59" s="164"/>
      <c r="J59" s="164"/>
      <c r="K59" s="164"/>
      <c r="L59" s="164"/>
      <c r="M59" s="164"/>
    </row>
  </sheetData>
  <mergeCells count="125">
    <mergeCell ref="C41:D41"/>
    <mergeCell ref="E41:F41"/>
    <mergeCell ref="C42:D42"/>
    <mergeCell ref="E42:F42"/>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30:D30"/>
    <mergeCell ref="E30:F30"/>
    <mergeCell ref="C31:D31"/>
    <mergeCell ref="E31:F31"/>
    <mergeCell ref="C26:D26"/>
    <mergeCell ref="E26:F26"/>
    <mergeCell ref="C27:D27"/>
    <mergeCell ref="E27:F27"/>
    <mergeCell ref="C28:D28"/>
    <mergeCell ref="E28:F28"/>
    <mergeCell ref="C25:D25"/>
    <mergeCell ref="E25:F25"/>
    <mergeCell ref="E20:F20"/>
    <mergeCell ref="C21:D21"/>
    <mergeCell ref="E21:F21"/>
    <mergeCell ref="C22:D22"/>
    <mergeCell ref="E22:F22"/>
    <mergeCell ref="C29:D29"/>
    <mergeCell ref="E29:F29"/>
    <mergeCell ref="C18:D18"/>
    <mergeCell ref="E18:F18"/>
    <mergeCell ref="C19:D19"/>
    <mergeCell ref="E19:F19"/>
    <mergeCell ref="C20:D20"/>
    <mergeCell ref="C23:D23"/>
    <mergeCell ref="E23:F23"/>
    <mergeCell ref="C24:D24"/>
    <mergeCell ref="E24:F24"/>
    <mergeCell ref="A9:B9"/>
    <mergeCell ref="A6:F6"/>
    <mergeCell ref="G6:H6"/>
    <mergeCell ref="A8:B8"/>
    <mergeCell ref="C8:D8"/>
    <mergeCell ref="E8:F8"/>
    <mergeCell ref="L1:M1"/>
    <mergeCell ref="A2:M2"/>
    <mergeCell ref="A4:B4"/>
    <mergeCell ref="C4:F4"/>
    <mergeCell ref="G4:H4"/>
    <mergeCell ref="I4:K4"/>
    <mergeCell ref="L4:M4"/>
    <mergeCell ref="A5:B5"/>
    <mergeCell ref="C5:F5"/>
    <mergeCell ref="G5:H5"/>
    <mergeCell ref="I6:M6"/>
    <mergeCell ref="I5:M5"/>
    <mergeCell ref="I17:M17"/>
    <mergeCell ref="A11:A12"/>
    <mergeCell ref="B11:B12"/>
    <mergeCell ref="G11:G12"/>
    <mergeCell ref="H11:H12"/>
    <mergeCell ref="I11:M12"/>
    <mergeCell ref="I13:M13"/>
    <mergeCell ref="I14:M14"/>
    <mergeCell ref="I15:M15"/>
    <mergeCell ref="I16:M16"/>
    <mergeCell ref="C11:D12"/>
    <mergeCell ref="E11:F12"/>
    <mergeCell ref="C13:D13"/>
    <mergeCell ref="E13:F13"/>
    <mergeCell ref="C14:D14"/>
    <mergeCell ref="E14:F14"/>
    <mergeCell ref="C15:D15"/>
    <mergeCell ref="E15:F15"/>
    <mergeCell ref="C16:D16"/>
    <mergeCell ref="E16:F16"/>
    <mergeCell ref="C17:D17"/>
    <mergeCell ref="E17:F17"/>
    <mergeCell ref="I29:M29"/>
    <mergeCell ref="I18:M18"/>
    <mergeCell ref="I19:M19"/>
    <mergeCell ref="I20:M20"/>
    <mergeCell ref="I21:M21"/>
    <mergeCell ref="I22:M22"/>
    <mergeCell ref="I23:M23"/>
    <mergeCell ref="I24:M24"/>
    <mergeCell ref="I25:M25"/>
    <mergeCell ref="I26:M26"/>
    <mergeCell ref="I27:M27"/>
    <mergeCell ref="I28:M28"/>
    <mergeCell ref="A52:M59"/>
    <mergeCell ref="I42:M42"/>
    <mergeCell ref="M45:M49"/>
    <mergeCell ref="E43:F43"/>
    <mergeCell ref="C45:D46"/>
    <mergeCell ref="E45:F46"/>
    <mergeCell ref="C47:D47"/>
    <mergeCell ref="E47:G47"/>
    <mergeCell ref="C49:D50"/>
    <mergeCell ref="E49:H49"/>
    <mergeCell ref="E50:H50"/>
    <mergeCell ref="I41:M41"/>
    <mergeCell ref="I30:M30"/>
    <mergeCell ref="I31:M31"/>
    <mergeCell ref="I32:M32"/>
    <mergeCell ref="I33:M33"/>
    <mergeCell ref="I34:M34"/>
    <mergeCell ref="I35:M35"/>
    <mergeCell ref="I36:M36"/>
    <mergeCell ref="I37:M37"/>
    <mergeCell ref="I38:M38"/>
    <mergeCell ref="I39:M39"/>
    <mergeCell ref="I40:M40"/>
  </mergeCells>
  <phoneticPr fontId="2"/>
  <conditionalFormatting sqref="A13:M42">
    <cfRule type="expression" dxfId="214" priority="12">
      <formula>$B13="祝"</formula>
    </cfRule>
    <cfRule type="expression" dxfId="213" priority="13">
      <formula>$B13="日"</formula>
    </cfRule>
    <cfRule type="expression" dxfId="212" priority="14">
      <formula>$B13="土"</formula>
    </cfRule>
  </conditionalFormatting>
  <conditionalFormatting sqref="C4:F4">
    <cfRule type="expression" dxfId="211" priority="11">
      <formula>$C$4&lt;&gt;""</formula>
    </cfRule>
  </conditionalFormatting>
  <conditionalFormatting sqref="C5:F5">
    <cfRule type="expression" dxfId="210" priority="10">
      <formula>$C$5&lt;&gt;""</formula>
    </cfRule>
  </conditionalFormatting>
  <conditionalFormatting sqref="I4:K4">
    <cfRule type="expression" dxfId="209" priority="9">
      <formula>$I$4&lt;&gt;""</formula>
    </cfRule>
  </conditionalFormatting>
  <conditionalFormatting sqref="C8:D8">
    <cfRule type="expression" dxfId="206" priority="5">
      <formula>$C$8&lt;&gt;""</formula>
    </cfRule>
  </conditionalFormatting>
  <conditionalFormatting sqref="C9">
    <cfRule type="expression" dxfId="205" priority="4">
      <formula>$C$9&lt;&gt;""</formula>
    </cfRule>
  </conditionalFormatting>
  <conditionalFormatting sqref="E9">
    <cfRule type="expression" dxfId="204" priority="3">
      <formula>$E$9&lt;&gt;""</formula>
    </cfRule>
  </conditionalFormatting>
  <conditionalFormatting sqref="I5">
    <cfRule type="expression" dxfId="19" priority="2">
      <formula>$I$5&lt;&gt;""</formula>
    </cfRule>
  </conditionalFormatting>
  <conditionalFormatting sqref="I6">
    <cfRule type="expression" dxfId="9" priority="1">
      <formula>$I$5&lt;&gt;""</formula>
    </cfRule>
  </conditionalFormatting>
  <dataValidations count="1">
    <dataValidation type="list" allowBlank="1" showInputMessage="1" showErrorMessage="1" sqref="H13:H42" xr:uid="{00000000-0002-0000-02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0"/>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125" customWidth="1"/>
    <col min="9" max="9" width="20.625" customWidth="1"/>
    <col min="10" max="10" width="10.625" customWidth="1"/>
    <col min="11" max="11" width="11.75" customWidth="1"/>
    <col min="12" max="13" width="14.875" customWidth="1"/>
  </cols>
  <sheetData>
    <row r="1" spans="1:15" ht="20.100000000000001" customHeight="1">
      <c r="A1" s="34" t="s">
        <v>26</v>
      </c>
      <c r="I1" s="22"/>
      <c r="J1" s="22"/>
      <c r="K1" s="22"/>
      <c r="L1" s="102" t="s">
        <v>14</v>
      </c>
      <c r="M1" s="102"/>
    </row>
    <row r="2" spans="1:15" ht="20.100000000000001" customHeight="1">
      <c r="A2" s="114">
        <f>EDATE('4月'!A2,3)</f>
        <v>45474</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160" t="s">
        <v>25</v>
      </c>
      <c r="J11" s="160"/>
      <c r="K11" s="160"/>
      <c r="L11" s="160"/>
      <c r="M11" s="161"/>
    </row>
    <row r="12" spans="1:15" s="22" customFormat="1" ht="19.5" customHeight="1" thickBot="1">
      <c r="A12" s="141"/>
      <c r="B12" s="122"/>
      <c r="C12" s="152"/>
      <c r="D12" s="153"/>
      <c r="E12" s="148"/>
      <c r="F12" s="149"/>
      <c r="G12" s="101"/>
      <c r="H12" s="143"/>
      <c r="I12" s="162"/>
      <c r="J12" s="162"/>
      <c r="K12" s="162"/>
      <c r="L12" s="162"/>
      <c r="M12" s="163"/>
      <c r="O12" s="53"/>
    </row>
    <row r="13" spans="1:15" ht="19.5" customHeight="1">
      <c r="A13" s="73">
        <f>A2</f>
        <v>45474</v>
      </c>
      <c r="B13" s="69" t="str">
        <f>TEXT(A13,"aaa")</f>
        <v>月</v>
      </c>
      <c r="C13" s="154"/>
      <c r="D13" s="155"/>
      <c r="E13" s="192"/>
      <c r="F13" s="193"/>
      <c r="G13" s="36"/>
      <c r="H13" s="37"/>
      <c r="I13" s="144"/>
      <c r="J13" s="144"/>
      <c r="K13" s="144"/>
      <c r="L13" s="144"/>
      <c r="M13" s="145"/>
      <c r="O13" t="s">
        <v>18</v>
      </c>
    </row>
    <row r="14" spans="1:15" ht="19.5" customHeight="1">
      <c r="A14" s="72">
        <f>A13+1</f>
        <v>45475</v>
      </c>
      <c r="B14" s="55" t="str">
        <f>TEXT(A14,"aaa")</f>
        <v>火</v>
      </c>
      <c r="C14" s="158"/>
      <c r="D14" s="159"/>
      <c r="E14" s="156"/>
      <c r="F14" s="157"/>
      <c r="G14" s="38"/>
      <c r="H14" s="39"/>
      <c r="I14" s="134"/>
      <c r="J14" s="134"/>
      <c r="K14" s="134"/>
      <c r="L14" s="134"/>
      <c r="M14" s="135"/>
      <c r="O14" t="s">
        <v>19</v>
      </c>
    </row>
    <row r="15" spans="1:15" ht="19.5" customHeight="1">
      <c r="A15" s="72">
        <f t="shared" ref="A15:A43" si="0">A14+1</f>
        <v>45476</v>
      </c>
      <c r="B15" s="55" t="str">
        <f t="shared" ref="B15:B43" si="1">TEXT(A15,"aaa")</f>
        <v>水</v>
      </c>
      <c r="C15" s="158"/>
      <c r="D15" s="159"/>
      <c r="E15" s="156"/>
      <c r="F15" s="157"/>
      <c r="G15" s="38"/>
      <c r="H15" s="40"/>
      <c r="I15" s="134"/>
      <c r="J15" s="134"/>
      <c r="K15" s="134"/>
      <c r="L15" s="134"/>
      <c r="M15" s="135"/>
      <c r="O15" t="s">
        <v>33</v>
      </c>
    </row>
    <row r="16" spans="1:15" ht="19.5" customHeight="1">
      <c r="A16" s="72">
        <f t="shared" si="0"/>
        <v>45477</v>
      </c>
      <c r="B16" s="55" t="str">
        <f t="shared" si="1"/>
        <v>木</v>
      </c>
      <c r="C16" s="158"/>
      <c r="D16" s="159"/>
      <c r="E16" s="156"/>
      <c r="F16" s="157"/>
      <c r="G16" s="38"/>
      <c r="H16" s="40"/>
      <c r="I16" s="134"/>
      <c r="J16" s="134"/>
      <c r="K16" s="134"/>
      <c r="L16" s="134"/>
      <c r="M16" s="135"/>
      <c r="O16" t="s">
        <v>20</v>
      </c>
    </row>
    <row r="17" spans="1:15" ht="19.5" customHeight="1">
      <c r="A17" s="72">
        <f t="shared" si="0"/>
        <v>45478</v>
      </c>
      <c r="B17" s="55" t="str">
        <f t="shared" si="1"/>
        <v>金</v>
      </c>
      <c r="C17" s="158"/>
      <c r="D17" s="159"/>
      <c r="E17" s="156"/>
      <c r="F17" s="157"/>
      <c r="G17" s="38"/>
      <c r="H17" s="40"/>
      <c r="I17" s="134"/>
      <c r="J17" s="134"/>
      <c r="K17" s="134"/>
      <c r="L17" s="134"/>
      <c r="M17" s="135"/>
      <c r="O17" t="s">
        <v>21</v>
      </c>
    </row>
    <row r="18" spans="1:15" s="8" customFormat="1" ht="19.5" customHeight="1">
      <c r="A18" s="72">
        <f t="shared" si="0"/>
        <v>45479</v>
      </c>
      <c r="B18" s="55" t="str">
        <f t="shared" si="1"/>
        <v>土</v>
      </c>
      <c r="C18" s="158"/>
      <c r="D18" s="159"/>
      <c r="E18" s="156"/>
      <c r="F18" s="157"/>
      <c r="G18" s="38"/>
      <c r="H18" s="40"/>
      <c r="I18" s="134"/>
      <c r="J18" s="134"/>
      <c r="K18" s="134"/>
      <c r="L18" s="134"/>
      <c r="M18" s="135"/>
      <c r="O18" t="s">
        <v>22</v>
      </c>
    </row>
    <row r="19" spans="1:15" s="8" customFormat="1" ht="19.5" customHeight="1">
      <c r="A19" s="72">
        <f t="shared" si="0"/>
        <v>45480</v>
      </c>
      <c r="B19" s="55" t="str">
        <f t="shared" si="1"/>
        <v>日</v>
      </c>
      <c r="C19" s="158"/>
      <c r="D19" s="159"/>
      <c r="E19" s="156"/>
      <c r="F19" s="157"/>
      <c r="G19" s="38"/>
      <c r="H19" s="40"/>
      <c r="I19" s="134"/>
      <c r="J19" s="134"/>
      <c r="K19" s="134"/>
      <c r="L19" s="134"/>
      <c r="M19" s="135"/>
      <c r="O19" t="s">
        <v>23</v>
      </c>
    </row>
    <row r="20" spans="1:15" ht="19.5" customHeight="1">
      <c r="A20" s="72">
        <f t="shared" si="0"/>
        <v>45481</v>
      </c>
      <c r="B20" s="55" t="str">
        <f t="shared" si="1"/>
        <v>月</v>
      </c>
      <c r="C20" s="158"/>
      <c r="D20" s="159"/>
      <c r="E20" s="156"/>
      <c r="F20" s="157"/>
      <c r="G20" s="38"/>
      <c r="H20" s="40"/>
      <c r="I20" s="134"/>
      <c r="J20" s="134"/>
      <c r="K20" s="134"/>
      <c r="L20" s="134"/>
      <c r="M20" s="135"/>
    </row>
    <row r="21" spans="1:15" ht="19.5" customHeight="1">
      <c r="A21" s="72">
        <f t="shared" si="0"/>
        <v>45482</v>
      </c>
      <c r="B21" s="55" t="str">
        <f t="shared" si="1"/>
        <v>火</v>
      </c>
      <c r="C21" s="158"/>
      <c r="D21" s="159"/>
      <c r="E21" s="156"/>
      <c r="F21" s="157"/>
      <c r="G21" s="38"/>
      <c r="H21" s="40"/>
      <c r="I21" s="134"/>
      <c r="J21" s="134"/>
      <c r="K21" s="134"/>
      <c r="L21" s="134"/>
      <c r="M21" s="135"/>
    </row>
    <row r="22" spans="1:15" ht="19.5" customHeight="1">
      <c r="A22" s="72">
        <f t="shared" si="0"/>
        <v>45483</v>
      </c>
      <c r="B22" s="55" t="str">
        <f t="shared" si="1"/>
        <v>水</v>
      </c>
      <c r="C22" s="158"/>
      <c r="D22" s="159"/>
      <c r="E22" s="156"/>
      <c r="F22" s="157"/>
      <c r="G22" s="38"/>
      <c r="H22" s="39"/>
      <c r="I22" s="134"/>
      <c r="J22" s="134"/>
      <c r="K22" s="134"/>
      <c r="L22" s="134"/>
      <c r="M22" s="135"/>
    </row>
    <row r="23" spans="1:15" ht="19.5" customHeight="1">
      <c r="A23" s="72">
        <f t="shared" si="0"/>
        <v>45484</v>
      </c>
      <c r="B23" s="55" t="str">
        <f t="shared" si="1"/>
        <v>木</v>
      </c>
      <c r="C23" s="158"/>
      <c r="D23" s="159"/>
      <c r="E23" s="156"/>
      <c r="F23" s="157"/>
      <c r="G23" s="38"/>
      <c r="H23" s="40"/>
      <c r="I23" s="134"/>
      <c r="J23" s="134"/>
      <c r="K23" s="134"/>
      <c r="L23" s="134"/>
      <c r="M23" s="135"/>
    </row>
    <row r="24" spans="1:15" ht="19.5" customHeight="1">
      <c r="A24" s="72">
        <f t="shared" si="0"/>
        <v>45485</v>
      </c>
      <c r="B24" s="55" t="str">
        <f t="shared" si="1"/>
        <v>金</v>
      </c>
      <c r="C24" s="158"/>
      <c r="D24" s="159"/>
      <c r="E24" s="156"/>
      <c r="F24" s="157"/>
      <c r="G24" s="38"/>
      <c r="H24" s="40"/>
      <c r="I24" s="134"/>
      <c r="J24" s="134"/>
      <c r="K24" s="134"/>
      <c r="L24" s="134"/>
      <c r="M24" s="135"/>
    </row>
    <row r="25" spans="1:15" s="8" customFormat="1" ht="19.5" customHeight="1">
      <c r="A25" s="72">
        <f t="shared" si="0"/>
        <v>45486</v>
      </c>
      <c r="B25" s="55" t="str">
        <f t="shared" si="1"/>
        <v>土</v>
      </c>
      <c r="C25" s="158"/>
      <c r="D25" s="159"/>
      <c r="E25" s="156"/>
      <c r="F25" s="157"/>
      <c r="G25" s="38"/>
      <c r="H25" s="40"/>
      <c r="I25" s="134"/>
      <c r="J25" s="134"/>
      <c r="K25" s="134"/>
      <c r="L25" s="134"/>
      <c r="M25" s="135"/>
    </row>
    <row r="26" spans="1:15" s="8" customFormat="1" ht="19.5" customHeight="1">
      <c r="A26" s="72">
        <f t="shared" si="0"/>
        <v>45487</v>
      </c>
      <c r="B26" s="55" t="str">
        <f t="shared" si="1"/>
        <v>日</v>
      </c>
      <c r="C26" s="158"/>
      <c r="D26" s="159"/>
      <c r="E26" s="156"/>
      <c r="F26" s="157"/>
      <c r="G26" s="38"/>
      <c r="H26" s="40"/>
      <c r="I26" s="134"/>
      <c r="J26" s="134"/>
      <c r="K26" s="134"/>
      <c r="L26" s="134"/>
      <c r="M26" s="135"/>
    </row>
    <row r="27" spans="1:15" ht="19.5" customHeight="1">
      <c r="A27" s="72">
        <f t="shared" si="0"/>
        <v>45488</v>
      </c>
      <c r="B27" s="55" t="s">
        <v>43</v>
      </c>
      <c r="C27" s="158"/>
      <c r="D27" s="159"/>
      <c r="E27" s="156"/>
      <c r="F27" s="157"/>
      <c r="G27" s="38"/>
      <c r="H27" s="40"/>
      <c r="I27" s="134"/>
      <c r="J27" s="134"/>
      <c r="K27" s="134"/>
      <c r="L27" s="134"/>
      <c r="M27" s="135"/>
    </row>
    <row r="28" spans="1:15" ht="19.5" customHeight="1">
      <c r="A28" s="72">
        <f t="shared" si="0"/>
        <v>45489</v>
      </c>
      <c r="B28" s="55" t="str">
        <f t="shared" si="1"/>
        <v>火</v>
      </c>
      <c r="C28" s="158"/>
      <c r="D28" s="159"/>
      <c r="E28" s="156"/>
      <c r="F28" s="157"/>
      <c r="G28" s="38"/>
      <c r="H28" s="40"/>
      <c r="I28" s="134"/>
      <c r="J28" s="134"/>
      <c r="K28" s="134"/>
      <c r="L28" s="134"/>
      <c r="M28" s="135"/>
    </row>
    <row r="29" spans="1:15" ht="19.5" customHeight="1">
      <c r="A29" s="72">
        <f t="shared" si="0"/>
        <v>45490</v>
      </c>
      <c r="B29" s="55" t="str">
        <f t="shared" si="1"/>
        <v>水</v>
      </c>
      <c r="C29" s="158"/>
      <c r="D29" s="159"/>
      <c r="E29" s="156"/>
      <c r="F29" s="157"/>
      <c r="G29" s="38"/>
      <c r="H29" s="40"/>
      <c r="I29" s="134"/>
      <c r="J29" s="134"/>
      <c r="K29" s="134"/>
      <c r="L29" s="134"/>
      <c r="M29" s="135"/>
    </row>
    <row r="30" spans="1:15" ht="19.5" customHeight="1">
      <c r="A30" s="72">
        <f t="shared" si="0"/>
        <v>45491</v>
      </c>
      <c r="B30" s="55" t="str">
        <f t="shared" si="1"/>
        <v>木</v>
      </c>
      <c r="C30" s="158"/>
      <c r="D30" s="159"/>
      <c r="E30" s="156"/>
      <c r="F30" s="157"/>
      <c r="G30" s="38"/>
      <c r="H30" s="40"/>
      <c r="I30" s="134"/>
      <c r="J30" s="134"/>
      <c r="K30" s="134"/>
      <c r="L30" s="134"/>
      <c r="M30" s="135"/>
    </row>
    <row r="31" spans="1:15" ht="19.5" customHeight="1">
      <c r="A31" s="72">
        <f t="shared" si="0"/>
        <v>45492</v>
      </c>
      <c r="B31" s="55" t="str">
        <f t="shared" si="1"/>
        <v>金</v>
      </c>
      <c r="C31" s="158"/>
      <c r="D31" s="159"/>
      <c r="E31" s="156"/>
      <c r="F31" s="157"/>
      <c r="G31" s="38"/>
      <c r="H31" s="40"/>
      <c r="I31" s="134"/>
      <c r="J31" s="134"/>
      <c r="K31" s="134"/>
      <c r="L31" s="134"/>
      <c r="M31" s="135"/>
    </row>
    <row r="32" spans="1:15" s="8" customFormat="1" ht="19.5" customHeight="1">
      <c r="A32" s="72">
        <f t="shared" si="0"/>
        <v>45493</v>
      </c>
      <c r="B32" s="55" t="str">
        <f t="shared" si="1"/>
        <v>土</v>
      </c>
      <c r="C32" s="158"/>
      <c r="D32" s="159"/>
      <c r="E32" s="156"/>
      <c r="F32" s="157"/>
      <c r="G32" s="38"/>
      <c r="H32" s="40"/>
      <c r="I32" s="134"/>
      <c r="J32" s="134"/>
      <c r="K32" s="134"/>
      <c r="L32" s="134"/>
      <c r="M32" s="135"/>
    </row>
    <row r="33" spans="1:13" s="8" customFormat="1" ht="19.5" customHeight="1">
      <c r="A33" s="72">
        <f t="shared" si="0"/>
        <v>45494</v>
      </c>
      <c r="B33" s="55" t="str">
        <f t="shared" si="1"/>
        <v>日</v>
      </c>
      <c r="C33" s="158"/>
      <c r="D33" s="159"/>
      <c r="E33" s="156"/>
      <c r="F33" s="157"/>
      <c r="G33" s="38"/>
      <c r="H33" s="40"/>
      <c r="I33" s="134"/>
      <c r="J33" s="134"/>
      <c r="K33" s="134"/>
      <c r="L33" s="134"/>
      <c r="M33" s="135"/>
    </row>
    <row r="34" spans="1:13" ht="19.5" customHeight="1">
      <c r="A34" s="72">
        <f t="shared" si="0"/>
        <v>45495</v>
      </c>
      <c r="B34" s="55" t="str">
        <f t="shared" si="1"/>
        <v>月</v>
      </c>
      <c r="C34" s="158"/>
      <c r="D34" s="159"/>
      <c r="E34" s="156"/>
      <c r="F34" s="157"/>
      <c r="G34" s="38"/>
      <c r="H34" s="40"/>
      <c r="I34" s="134"/>
      <c r="J34" s="134"/>
      <c r="K34" s="134"/>
      <c r="L34" s="134"/>
      <c r="M34" s="135"/>
    </row>
    <row r="35" spans="1:13" ht="19.5" customHeight="1">
      <c r="A35" s="72">
        <f t="shared" si="0"/>
        <v>45496</v>
      </c>
      <c r="B35" s="55" t="str">
        <f t="shared" si="1"/>
        <v>火</v>
      </c>
      <c r="C35" s="158"/>
      <c r="D35" s="159"/>
      <c r="E35" s="156"/>
      <c r="F35" s="157"/>
      <c r="G35" s="38"/>
      <c r="H35" s="40"/>
      <c r="I35" s="134"/>
      <c r="J35" s="134"/>
      <c r="K35" s="134"/>
      <c r="L35" s="134"/>
      <c r="M35" s="135"/>
    </row>
    <row r="36" spans="1:13" ht="19.5" customHeight="1">
      <c r="A36" s="72">
        <f t="shared" si="0"/>
        <v>45497</v>
      </c>
      <c r="B36" s="55" t="str">
        <f t="shared" si="1"/>
        <v>水</v>
      </c>
      <c r="C36" s="158"/>
      <c r="D36" s="159"/>
      <c r="E36" s="156"/>
      <c r="F36" s="157"/>
      <c r="G36" s="38"/>
      <c r="H36" s="40"/>
      <c r="I36" s="134"/>
      <c r="J36" s="134"/>
      <c r="K36" s="134"/>
      <c r="L36" s="134"/>
      <c r="M36" s="135"/>
    </row>
    <row r="37" spans="1:13" ht="19.5" customHeight="1">
      <c r="A37" s="72">
        <f t="shared" si="0"/>
        <v>45498</v>
      </c>
      <c r="B37" s="55" t="str">
        <f t="shared" si="1"/>
        <v>木</v>
      </c>
      <c r="C37" s="158"/>
      <c r="D37" s="159"/>
      <c r="E37" s="156"/>
      <c r="F37" s="157"/>
      <c r="G37" s="38"/>
      <c r="H37" s="40"/>
      <c r="I37" s="134"/>
      <c r="J37" s="134"/>
      <c r="K37" s="134"/>
      <c r="L37" s="134"/>
      <c r="M37" s="135"/>
    </row>
    <row r="38" spans="1:13" ht="19.5" customHeight="1">
      <c r="A38" s="72">
        <f t="shared" si="0"/>
        <v>45499</v>
      </c>
      <c r="B38" s="55" t="str">
        <f t="shared" si="1"/>
        <v>金</v>
      </c>
      <c r="C38" s="158"/>
      <c r="D38" s="159"/>
      <c r="E38" s="156"/>
      <c r="F38" s="157"/>
      <c r="G38" s="38"/>
      <c r="H38" s="40"/>
      <c r="I38" s="134"/>
      <c r="J38" s="134"/>
      <c r="K38" s="134"/>
      <c r="L38" s="134"/>
      <c r="M38" s="135"/>
    </row>
    <row r="39" spans="1:13" s="8" customFormat="1" ht="19.5" customHeight="1">
      <c r="A39" s="72">
        <f t="shared" si="0"/>
        <v>45500</v>
      </c>
      <c r="B39" s="55" t="str">
        <f t="shared" si="1"/>
        <v>土</v>
      </c>
      <c r="C39" s="158"/>
      <c r="D39" s="159"/>
      <c r="E39" s="156"/>
      <c r="F39" s="157"/>
      <c r="G39" s="38"/>
      <c r="H39" s="40"/>
      <c r="I39" s="134"/>
      <c r="J39" s="134"/>
      <c r="K39" s="134"/>
      <c r="L39" s="134"/>
      <c r="M39" s="135"/>
    </row>
    <row r="40" spans="1:13" s="8" customFormat="1" ht="19.5" customHeight="1">
      <c r="A40" s="72">
        <f t="shared" si="0"/>
        <v>45501</v>
      </c>
      <c r="B40" s="55" t="str">
        <f t="shared" si="1"/>
        <v>日</v>
      </c>
      <c r="C40" s="158"/>
      <c r="D40" s="159"/>
      <c r="E40" s="156"/>
      <c r="F40" s="157"/>
      <c r="G40" s="38"/>
      <c r="H40" s="40"/>
      <c r="I40" s="134"/>
      <c r="J40" s="134"/>
      <c r="K40" s="134"/>
      <c r="L40" s="134"/>
      <c r="M40" s="135"/>
    </row>
    <row r="41" spans="1:13" ht="19.5" customHeight="1">
      <c r="A41" s="72">
        <f t="shared" si="0"/>
        <v>45502</v>
      </c>
      <c r="B41" s="55" t="str">
        <f t="shared" si="1"/>
        <v>月</v>
      </c>
      <c r="C41" s="158"/>
      <c r="D41" s="159"/>
      <c r="E41" s="156"/>
      <c r="F41" s="157"/>
      <c r="G41" s="38"/>
      <c r="H41" s="40"/>
      <c r="I41" s="134"/>
      <c r="J41" s="134"/>
      <c r="K41" s="134"/>
      <c r="L41" s="134"/>
      <c r="M41" s="135"/>
    </row>
    <row r="42" spans="1:13" ht="19.5" customHeight="1">
      <c r="A42" s="72">
        <f t="shared" si="0"/>
        <v>45503</v>
      </c>
      <c r="B42" s="56" t="str">
        <f t="shared" si="1"/>
        <v>火</v>
      </c>
      <c r="C42" s="158"/>
      <c r="D42" s="159"/>
      <c r="E42" s="156"/>
      <c r="F42" s="157"/>
      <c r="G42" s="38"/>
      <c r="H42" s="40"/>
      <c r="I42" s="134"/>
      <c r="J42" s="134"/>
      <c r="K42" s="134"/>
      <c r="L42" s="134"/>
      <c r="M42" s="135"/>
    </row>
    <row r="43" spans="1:13" ht="19.5" customHeight="1" thickBot="1">
      <c r="A43" s="74">
        <f t="shared" si="0"/>
        <v>45504</v>
      </c>
      <c r="B43" s="70" t="str">
        <f t="shared" si="1"/>
        <v>水</v>
      </c>
      <c r="C43" s="199"/>
      <c r="D43" s="200"/>
      <c r="E43" s="201"/>
      <c r="F43" s="202"/>
      <c r="G43" s="75"/>
      <c r="H43" s="76"/>
      <c r="I43" s="194"/>
      <c r="J43" s="194"/>
      <c r="K43" s="194"/>
      <c r="L43" s="194"/>
      <c r="M43" s="195"/>
    </row>
    <row r="44" spans="1:13" ht="15" customHeight="1" thickBot="1">
      <c r="B44" s="10"/>
      <c r="C44" s="5"/>
      <c r="D44" s="5"/>
      <c r="E44" s="188" t="s">
        <v>29</v>
      </c>
      <c r="F44" s="189"/>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74" t="s">
        <v>12</v>
      </c>
      <c r="D46" s="175"/>
      <c r="E46" s="181" t="s">
        <v>3</v>
      </c>
      <c r="F46" s="182"/>
      <c r="G46" s="18" t="s">
        <v>9</v>
      </c>
      <c r="H46" s="43" t="s">
        <v>4</v>
      </c>
      <c r="I46" s="2"/>
      <c r="J46" s="2"/>
      <c r="K46" s="2"/>
      <c r="L46" s="2"/>
      <c r="M46" s="196"/>
    </row>
    <row r="47" spans="1:13" ht="18" customHeight="1">
      <c r="B47" s="10"/>
      <c r="C47" s="174"/>
      <c r="D47" s="175"/>
      <c r="E47" s="183"/>
      <c r="F47" s="184"/>
      <c r="G47" s="17" t="s">
        <v>10</v>
      </c>
      <c r="H47" s="44" t="s">
        <v>4</v>
      </c>
      <c r="I47" s="2"/>
      <c r="J47" s="2"/>
      <c r="K47" s="2"/>
      <c r="L47" s="2"/>
      <c r="M47" s="196"/>
    </row>
    <row r="48" spans="1:13" ht="18" customHeight="1" thickBot="1">
      <c r="B48" s="10"/>
      <c r="C48" s="174" t="s">
        <v>12</v>
      </c>
      <c r="D48" s="175"/>
      <c r="E48" s="185" t="s">
        <v>11</v>
      </c>
      <c r="F48" s="186"/>
      <c r="G48" s="187"/>
      <c r="H48" s="45" t="s">
        <v>4</v>
      </c>
      <c r="I48" s="2"/>
      <c r="J48" s="2"/>
      <c r="K48" s="2"/>
      <c r="L48" s="2"/>
      <c r="M48" s="196"/>
    </row>
    <row r="49" spans="1:15" ht="18" customHeight="1" thickBot="1">
      <c r="A49" s="33"/>
      <c r="B49" s="10"/>
      <c r="C49" s="35"/>
      <c r="D49" s="54"/>
      <c r="E49" s="54"/>
      <c r="F49" s="14"/>
      <c r="G49" s="14"/>
      <c r="H49" s="49"/>
      <c r="I49" s="2"/>
      <c r="J49" s="2"/>
      <c r="K49" s="2"/>
      <c r="L49" s="2"/>
      <c r="M49" s="197"/>
    </row>
    <row r="50" spans="1:15" ht="18" customHeight="1" thickTop="1" thickBot="1">
      <c r="A50" s="57"/>
      <c r="B50" s="61"/>
      <c r="C50" s="167" t="s">
        <v>38</v>
      </c>
      <c r="D50" s="168"/>
      <c r="E50" s="178" t="s">
        <v>34</v>
      </c>
      <c r="F50" s="179"/>
      <c r="G50" s="179"/>
      <c r="H50" s="180"/>
      <c r="I50" s="94">
        <v>45506</v>
      </c>
      <c r="J50" s="61"/>
      <c r="K50" s="28"/>
      <c r="L50" s="2"/>
      <c r="M50" s="198"/>
    </row>
    <row r="51" spans="1:15" ht="18" customHeight="1" thickBot="1">
      <c r="A51" s="58"/>
      <c r="B51" s="58"/>
      <c r="C51" s="169"/>
      <c r="D51" s="170"/>
      <c r="E51" s="171" t="s">
        <v>35</v>
      </c>
      <c r="F51" s="172"/>
      <c r="G51" s="172"/>
      <c r="H51" s="173"/>
      <c r="I51" s="95">
        <v>45510</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C42:D42"/>
    <mergeCell ref="E42:F42"/>
    <mergeCell ref="C43:D43"/>
    <mergeCell ref="E43:F43"/>
    <mergeCell ref="C38:D38"/>
    <mergeCell ref="E38:F38"/>
    <mergeCell ref="C39:D39"/>
    <mergeCell ref="E39:F39"/>
    <mergeCell ref="C40:D40"/>
    <mergeCell ref="E40:F40"/>
    <mergeCell ref="E37:F37"/>
    <mergeCell ref="C32:D32"/>
    <mergeCell ref="E32:F32"/>
    <mergeCell ref="C33:D33"/>
    <mergeCell ref="E33:F33"/>
    <mergeCell ref="C34:D34"/>
    <mergeCell ref="E34:F34"/>
    <mergeCell ref="C41:D41"/>
    <mergeCell ref="E41:F41"/>
    <mergeCell ref="C26:D26"/>
    <mergeCell ref="E26:F26"/>
    <mergeCell ref="C27:D27"/>
    <mergeCell ref="E27:F27"/>
    <mergeCell ref="C28:D28"/>
    <mergeCell ref="E28:F28"/>
    <mergeCell ref="C35:D35"/>
    <mergeCell ref="E35:F35"/>
    <mergeCell ref="C36:D36"/>
    <mergeCell ref="E36:F36"/>
    <mergeCell ref="C17:D17"/>
    <mergeCell ref="E17:F17"/>
    <mergeCell ref="C18:D18"/>
    <mergeCell ref="E18:F18"/>
    <mergeCell ref="C19:D19"/>
    <mergeCell ref="E19:F19"/>
    <mergeCell ref="C11:D12"/>
    <mergeCell ref="E11:F12"/>
    <mergeCell ref="C46:D47"/>
    <mergeCell ref="E46:F47"/>
    <mergeCell ref="C23:D23"/>
    <mergeCell ref="E23:F23"/>
    <mergeCell ref="C24:D24"/>
    <mergeCell ref="E24:F24"/>
    <mergeCell ref="C25:D25"/>
    <mergeCell ref="E25:F25"/>
    <mergeCell ref="C20:D20"/>
    <mergeCell ref="E20:F20"/>
    <mergeCell ref="C21:D21"/>
    <mergeCell ref="E21:F21"/>
    <mergeCell ref="C22:D22"/>
    <mergeCell ref="E22:F22"/>
    <mergeCell ref="C29:D29"/>
    <mergeCell ref="E29:F29"/>
    <mergeCell ref="A5:B5"/>
    <mergeCell ref="C5:F5"/>
    <mergeCell ref="G5:H5"/>
    <mergeCell ref="C8:D8"/>
    <mergeCell ref="E8:F8"/>
    <mergeCell ref="L1:M1"/>
    <mergeCell ref="A2:M2"/>
    <mergeCell ref="A4:B4"/>
    <mergeCell ref="C4:F4"/>
    <mergeCell ref="G4:H4"/>
    <mergeCell ref="I4:K4"/>
    <mergeCell ref="L4:M4"/>
    <mergeCell ref="I5:M5"/>
    <mergeCell ref="I16:M16"/>
    <mergeCell ref="A6:F6"/>
    <mergeCell ref="G6:H6"/>
    <mergeCell ref="H11:H12"/>
    <mergeCell ref="I11:M12"/>
    <mergeCell ref="I13:M13"/>
    <mergeCell ref="I14:M14"/>
    <mergeCell ref="I15:M15"/>
    <mergeCell ref="A11:A12"/>
    <mergeCell ref="B11:B12"/>
    <mergeCell ref="G11:G12"/>
    <mergeCell ref="A8:B8"/>
    <mergeCell ref="A9:B9"/>
    <mergeCell ref="C13:D13"/>
    <mergeCell ref="E13:F13"/>
    <mergeCell ref="C14:D14"/>
    <mergeCell ref="E14:F14"/>
    <mergeCell ref="C15:D15"/>
    <mergeCell ref="E15:F15"/>
    <mergeCell ref="C16:D16"/>
    <mergeCell ref="E16:F16"/>
    <mergeCell ref="I6:M6"/>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A53:M60"/>
    <mergeCell ref="I42:M42"/>
    <mergeCell ref="I43:M43"/>
    <mergeCell ref="M46:M50"/>
    <mergeCell ref="C50:D51"/>
    <mergeCell ref="E50:H50"/>
    <mergeCell ref="E51:H51"/>
    <mergeCell ref="I41:M41"/>
    <mergeCell ref="I30:M30"/>
    <mergeCell ref="I31:M31"/>
    <mergeCell ref="I32:M32"/>
    <mergeCell ref="I40:M40"/>
    <mergeCell ref="I33:M33"/>
    <mergeCell ref="I34:M34"/>
    <mergeCell ref="I38:M38"/>
    <mergeCell ref="I39:M39"/>
    <mergeCell ref="C48:D48"/>
    <mergeCell ref="E48:G48"/>
    <mergeCell ref="E44:F44"/>
    <mergeCell ref="C30:D30"/>
    <mergeCell ref="E30:F30"/>
    <mergeCell ref="C31:D31"/>
    <mergeCell ref="E31:F31"/>
    <mergeCell ref="C37:D37"/>
  </mergeCells>
  <phoneticPr fontId="2"/>
  <conditionalFormatting sqref="A31:M43 A30 C30:M30 A13:M29">
    <cfRule type="expression" dxfId="203" priority="15">
      <formula>$B13="祝"</formula>
    </cfRule>
    <cfRule type="expression" dxfId="202" priority="16">
      <formula>$B13="日"</formula>
    </cfRule>
    <cfRule type="expression" dxfId="201" priority="17">
      <formula>$B13="土"</formula>
    </cfRule>
  </conditionalFormatting>
  <conditionalFormatting sqref="C4:F4">
    <cfRule type="expression" dxfId="200" priority="14">
      <formula>$C$4&lt;&gt;""</formula>
    </cfRule>
  </conditionalFormatting>
  <conditionalFormatting sqref="C5:F5">
    <cfRule type="expression" dxfId="199" priority="13">
      <formula>$C$5&lt;&gt;""</formula>
    </cfRule>
  </conditionalFormatting>
  <conditionalFormatting sqref="I4:K4">
    <cfRule type="expression" dxfId="198" priority="12">
      <formula>$I$4&lt;&gt;""</formula>
    </cfRule>
  </conditionalFormatting>
  <conditionalFormatting sqref="C8:D8">
    <cfRule type="expression" dxfId="195" priority="8">
      <formula>$C$8&lt;&gt;""</formula>
    </cfRule>
  </conditionalFormatting>
  <conditionalFormatting sqref="C9">
    <cfRule type="expression" dxfId="194" priority="7">
      <formula>$C$9&lt;&gt;""</formula>
    </cfRule>
  </conditionalFormatting>
  <conditionalFormatting sqref="E9">
    <cfRule type="expression" dxfId="193" priority="6">
      <formula>$E$9&lt;&gt;""</formula>
    </cfRule>
  </conditionalFormatting>
  <conditionalFormatting sqref="B30">
    <cfRule type="expression" dxfId="192" priority="3">
      <formula>$B30="祝"</formula>
    </cfRule>
    <cfRule type="expression" dxfId="191" priority="4">
      <formula>$B30="日"</formula>
    </cfRule>
    <cfRule type="expression" dxfId="190" priority="5">
      <formula>$B30="土"</formula>
    </cfRule>
  </conditionalFormatting>
  <conditionalFormatting sqref="I5">
    <cfRule type="expression" dxfId="18" priority="2">
      <formula>$I$5&lt;&gt;""</formula>
    </cfRule>
  </conditionalFormatting>
  <conditionalFormatting sqref="I6">
    <cfRule type="expression" dxfId="8" priority="1">
      <formula>$I$5&lt;&gt;""</formula>
    </cfRule>
  </conditionalFormatting>
  <dataValidations count="1">
    <dataValidation type="list" allowBlank="1" showInputMessage="1" showErrorMessage="1" sqref="H13:H43" xr:uid="{00000000-0002-0000-03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0"/>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5" customWidth="1"/>
    <col min="9" max="9" width="20.625" customWidth="1"/>
    <col min="10" max="10" width="10.625" customWidth="1"/>
    <col min="11" max="11" width="11.5" customWidth="1"/>
    <col min="12" max="13" width="14.875" customWidth="1"/>
  </cols>
  <sheetData>
    <row r="1" spans="1:15" ht="20.100000000000001" customHeight="1">
      <c r="A1" s="34" t="s">
        <v>26</v>
      </c>
      <c r="I1" s="22"/>
      <c r="J1" s="22"/>
      <c r="K1" s="22"/>
      <c r="L1" s="102" t="s">
        <v>14</v>
      </c>
      <c r="M1" s="102"/>
    </row>
    <row r="2" spans="1:15" ht="20.100000000000001" customHeight="1">
      <c r="A2" s="114">
        <f>EDATE('4月'!A2,4)</f>
        <v>45505</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160" t="s">
        <v>25</v>
      </c>
      <c r="J11" s="160"/>
      <c r="K11" s="160"/>
      <c r="L11" s="160"/>
      <c r="M11" s="161"/>
    </row>
    <row r="12" spans="1:15" s="22" customFormat="1" ht="19.5" customHeight="1" thickBot="1">
      <c r="A12" s="141"/>
      <c r="B12" s="122"/>
      <c r="C12" s="152"/>
      <c r="D12" s="153"/>
      <c r="E12" s="148"/>
      <c r="F12" s="149"/>
      <c r="G12" s="101"/>
      <c r="H12" s="143"/>
      <c r="I12" s="162"/>
      <c r="J12" s="162"/>
      <c r="K12" s="162"/>
      <c r="L12" s="162"/>
      <c r="M12" s="163"/>
      <c r="O12" s="53"/>
    </row>
    <row r="13" spans="1:15" ht="19.5" customHeight="1">
      <c r="A13" s="73">
        <f>A2</f>
        <v>45505</v>
      </c>
      <c r="B13" s="69" t="str">
        <f>TEXT(A13,"aaa")</f>
        <v>木</v>
      </c>
      <c r="C13" s="154"/>
      <c r="D13" s="155"/>
      <c r="E13" s="192"/>
      <c r="F13" s="193"/>
      <c r="G13" s="36"/>
      <c r="H13" s="37"/>
      <c r="I13" s="144"/>
      <c r="J13" s="144"/>
      <c r="K13" s="144"/>
      <c r="L13" s="144"/>
      <c r="M13" s="145"/>
      <c r="O13" t="s">
        <v>18</v>
      </c>
    </row>
    <row r="14" spans="1:15" ht="19.5" customHeight="1">
      <c r="A14" s="72">
        <f>A13+1</f>
        <v>45506</v>
      </c>
      <c r="B14" s="55" t="str">
        <f>TEXT(A14,"aaa")</f>
        <v>金</v>
      </c>
      <c r="C14" s="158"/>
      <c r="D14" s="159"/>
      <c r="E14" s="156"/>
      <c r="F14" s="157"/>
      <c r="G14" s="38"/>
      <c r="H14" s="39"/>
      <c r="I14" s="134"/>
      <c r="J14" s="134"/>
      <c r="K14" s="134"/>
      <c r="L14" s="134"/>
      <c r="M14" s="135"/>
      <c r="O14" t="s">
        <v>19</v>
      </c>
    </row>
    <row r="15" spans="1:15" ht="19.5" customHeight="1">
      <c r="A15" s="72">
        <f t="shared" ref="A15:A43" si="0">A14+1</f>
        <v>45507</v>
      </c>
      <c r="B15" s="55" t="str">
        <f t="shared" ref="B15:B43" si="1">TEXT(A15,"aaa")</f>
        <v>土</v>
      </c>
      <c r="C15" s="158"/>
      <c r="D15" s="159"/>
      <c r="E15" s="156"/>
      <c r="F15" s="157"/>
      <c r="G15" s="38"/>
      <c r="H15" s="40"/>
      <c r="I15" s="134"/>
      <c r="J15" s="134"/>
      <c r="K15" s="134"/>
      <c r="L15" s="134"/>
      <c r="M15" s="135"/>
      <c r="O15" t="s">
        <v>33</v>
      </c>
    </row>
    <row r="16" spans="1:15" ht="19.5" customHeight="1">
      <c r="A16" s="72">
        <f t="shared" si="0"/>
        <v>45508</v>
      </c>
      <c r="B16" s="55" t="str">
        <f t="shared" si="1"/>
        <v>日</v>
      </c>
      <c r="C16" s="158"/>
      <c r="D16" s="159"/>
      <c r="E16" s="156"/>
      <c r="F16" s="157"/>
      <c r="G16" s="38"/>
      <c r="H16" s="40"/>
      <c r="I16" s="134"/>
      <c r="J16" s="134"/>
      <c r="K16" s="134"/>
      <c r="L16" s="134"/>
      <c r="M16" s="135"/>
      <c r="O16" t="s">
        <v>20</v>
      </c>
    </row>
    <row r="17" spans="1:15" ht="19.5" customHeight="1">
      <c r="A17" s="72">
        <f t="shared" si="0"/>
        <v>45509</v>
      </c>
      <c r="B17" s="55" t="str">
        <f t="shared" si="1"/>
        <v>月</v>
      </c>
      <c r="C17" s="158"/>
      <c r="D17" s="159"/>
      <c r="E17" s="156"/>
      <c r="F17" s="157"/>
      <c r="G17" s="38"/>
      <c r="H17" s="40"/>
      <c r="I17" s="134" t="s">
        <v>45</v>
      </c>
      <c r="J17" s="134"/>
      <c r="K17" s="134"/>
      <c r="L17" s="134"/>
      <c r="M17" s="135"/>
      <c r="O17" t="s">
        <v>21</v>
      </c>
    </row>
    <row r="18" spans="1:15" s="8" customFormat="1" ht="19.5" customHeight="1">
      <c r="A18" s="72">
        <f t="shared" si="0"/>
        <v>45510</v>
      </c>
      <c r="B18" s="55" t="str">
        <f t="shared" si="1"/>
        <v>火</v>
      </c>
      <c r="C18" s="158"/>
      <c r="D18" s="159"/>
      <c r="E18" s="156"/>
      <c r="F18" s="157"/>
      <c r="G18" s="38"/>
      <c r="H18" s="40"/>
      <c r="I18" s="134" t="s">
        <v>45</v>
      </c>
      <c r="J18" s="134"/>
      <c r="K18" s="134"/>
      <c r="L18" s="134"/>
      <c r="M18" s="135"/>
      <c r="O18" t="s">
        <v>22</v>
      </c>
    </row>
    <row r="19" spans="1:15" s="8" customFormat="1" ht="19.5" customHeight="1">
      <c r="A19" s="72">
        <f t="shared" si="0"/>
        <v>45511</v>
      </c>
      <c r="B19" s="55" t="str">
        <f t="shared" si="1"/>
        <v>水</v>
      </c>
      <c r="C19" s="158"/>
      <c r="D19" s="159"/>
      <c r="E19" s="156"/>
      <c r="F19" s="157"/>
      <c r="G19" s="38"/>
      <c r="H19" s="40"/>
      <c r="I19" s="134" t="s">
        <v>45</v>
      </c>
      <c r="J19" s="134"/>
      <c r="K19" s="134"/>
      <c r="L19" s="134"/>
      <c r="M19" s="135"/>
      <c r="O19" t="s">
        <v>23</v>
      </c>
    </row>
    <row r="20" spans="1:15" ht="19.5" customHeight="1">
      <c r="A20" s="72">
        <f t="shared" si="0"/>
        <v>45512</v>
      </c>
      <c r="B20" s="55" t="str">
        <f t="shared" si="1"/>
        <v>木</v>
      </c>
      <c r="C20" s="158"/>
      <c r="D20" s="159"/>
      <c r="E20" s="156"/>
      <c r="F20" s="157"/>
      <c r="G20" s="38"/>
      <c r="H20" s="40"/>
      <c r="I20" s="134" t="s">
        <v>45</v>
      </c>
      <c r="J20" s="134"/>
      <c r="K20" s="134"/>
      <c r="L20" s="134"/>
      <c r="M20" s="135"/>
    </row>
    <row r="21" spans="1:15" ht="18.600000000000001" customHeight="1">
      <c r="A21" s="88">
        <f t="shared" si="0"/>
        <v>45513</v>
      </c>
      <c r="B21" s="89" t="str">
        <f t="shared" si="1"/>
        <v>金</v>
      </c>
      <c r="C21" s="222"/>
      <c r="D21" s="223"/>
      <c r="E21" s="224"/>
      <c r="F21" s="225"/>
      <c r="G21" s="90"/>
      <c r="H21" s="91"/>
      <c r="I21" s="220" t="s">
        <v>44</v>
      </c>
      <c r="J21" s="220"/>
      <c r="K21" s="220"/>
      <c r="L21" s="220"/>
      <c r="M21" s="221"/>
    </row>
    <row r="22" spans="1:15" ht="19.5" customHeight="1">
      <c r="A22" s="88">
        <f t="shared" si="0"/>
        <v>45514</v>
      </c>
      <c r="B22" s="89" t="str">
        <f t="shared" ref="B22" si="2">TEXT(A22,"aaa")</f>
        <v>土</v>
      </c>
      <c r="C22" s="222"/>
      <c r="D22" s="223"/>
      <c r="E22" s="224"/>
      <c r="F22" s="225"/>
      <c r="G22" s="90"/>
      <c r="H22" s="91"/>
      <c r="I22" s="220"/>
      <c r="J22" s="220"/>
      <c r="K22" s="220"/>
      <c r="L22" s="220"/>
      <c r="M22" s="221"/>
    </row>
    <row r="23" spans="1:15" s="87" customFormat="1" ht="19.5" customHeight="1">
      <c r="A23" s="88">
        <f t="shared" si="0"/>
        <v>45515</v>
      </c>
      <c r="B23" s="89" t="s">
        <v>43</v>
      </c>
      <c r="C23" s="222"/>
      <c r="D23" s="223"/>
      <c r="E23" s="224"/>
      <c r="F23" s="225"/>
      <c r="G23" s="90"/>
      <c r="H23" s="91"/>
      <c r="I23" s="220"/>
      <c r="J23" s="220"/>
      <c r="K23" s="220"/>
      <c r="L23" s="220"/>
      <c r="M23" s="221"/>
    </row>
    <row r="24" spans="1:15" s="87" customFormat="1" ht="19.5" customHeight="1">
      <c r="A24" s="88">
        <f t="shared" si="0"/>
        <v>45516</v>
      </c>
      <c r="B24" s="89" t="s">
        <v>43</v>
      </c>
      <c r="C24" s="222"/>
      <c r="D24" s="223"/>
      <c r="E24" s="224"/>
      <c r="F24" s="225"/>
      <c r="G24" s="90"/>
      <c r="H24" s="91"/>
      <c r="I24" s="220"/>
      <c r="J24" s="220"/>
      <c r="K24" s="220"/>
      <c r="L24" s="220"/>
      <c r="M24" s="221"/>
    </row>
    <row r="25" spans="1:15" s="87" customFormat="1" ht="19.5" customHeight="1">
      <c r="A25" s="88">
        <f t="shared" si="0"/>
        <v>45517</v>
      </c>
      <c r="B25" s="89" t="str">
        <f t="shared" ref="B25" si="3">TEXT(A25,"aaa")</f>
        <v>火</v>
      </c>
      <c r="C25" s="222"/>
      <c r="D25" s="223"/>
      <c r="E25" s="224"/>
      <c r="F25" s="225"/>
      <c r="G25" s="90"/>
      <c r="H25" s="91"/>
      <c r="I25" s="220" t="s">
        <v>44</v>
      </c>
      <c r="J25" s="220"/>
      <c r="K25" s="220"/>
      <c r="L25" s="220"/>
      <c r="M25" s="221"/>
    </row>
    <row r="26" spans="1:15" s="87" customFormat="1" ht="19.5" customHeight="1">
      <c r="A26" s="88">
        <f t="shared" si="0"/>
        <v>45518</v>
      </c>
      <c r="B26" s="89" t="str">
        <f t="shared" si="1"/>
        <v>水</v>
      </c>
      <c r="C26" s="222"/>
      <c r="D26" s="223"/>
      <c r="E26" s="224"/>
      <c r="F26" s="225"/>
      <c r="G26" s="90"/>
      <c r="H26" s="91"/>
      <c r="I26" s="220" t="s">
        <v>44</v>
      </c>
      <c r="J26" s="220"/>
      <c r="K26" s="220"/>
      <c r="L26" s="220"/>
      <c r="M26" s="221"/>
    </row>
    <row r="27" spans="1:15" s="87" customFormat="1" ht="19.5" customHeight="1">
      <c r="A27" s="88">
        <f t="shared" si="0"/>
        <v>45519</v>
      </c>
      <c r="B27" s="89" t="str">
        <f t="shared" si="1"/>
        <v>木</v>
      </c>
      <c r="C27" s="222"/>
      <c r="D27" s="223"/>
      <c r="E27" s="224"/>
      <c r="F27" s="225"/>
      <c r="G27" s="90"/>
      <c r="H27" s="91"/>
      <c r="I27" s="220" t="s">
        <v>44</v>
      </c>
      <c r="J27" s="220"/>
      <c r="K27" s="220"/>
      <c r="L27" s="220"/>
      <c r="M27" s="221"/>
    </row>
    <row r="28" spans="1:15" s="87" customFormat="1" ht="19.5" customHeight="1">
      <c r="A28" s="88">
        <f t="shared" si="0"/>
        <v>45520</v>
      </c>
      <c r="B28" s="89" t="str">
        <f t="shared" si="1"/>
        <v>金</v>
      </c>
      <c r="C28" s="222"/>
      <c r="D28" s="223"/>
      <c r="E28" s="224"/>
      <c r="F28" s="225"/>
      <c r="G28" s="90"/>
      <c r="H28" s="91"/>
      <c r="I28" s="220" t="s">
        <v>44</v>
      </c>
      <c r="J28" s="220"/>
      <c r="K28" s="220"/>
      <c r="L28" s="220"/>
      <c r="M28" s="221"/>
    </row>
    <row r="29" spans="1:15" s="87" customFormat="1" ht="19.5" customHeight="1">
      <c r="A29" s="88">
        <f t="shared" si="0"/>
        <v>45521</v>
      </c>
      <c r="B29" s="89" t="str">
        <f t="shared" si="1"/>
        <v>土</v>
      </c>
      <c r="C29" s="222"/>
      <c r="D29" s="223"/>
      <c r="E29" s="224"/>
      <c r="F29" s="225"/>
      <c r="G29" s="90"/>
      <c r="H29" s="91"/>
      <c r="I29" s="220"/>
      <c r="J29" s="220"/>
      <c r="K29" s="220"/>
      <c r="L29" s="220"/>
      <c r="M29" s="221"/>
    </row>
    <row r="30" spans="1:15" ht="19.5" customHeight="1">
      <c r="A30" s="88">
        <f t="shared" si="0"/>
        <v>45522</v>
      </c>
      <c r="B30" s="89" t="str">
        <f t="shared" si="1"/>
        <v>日</v>
      </c>
      <c r="C30" s="222"/>
      <c r="D30" s="223"/>
      <c r="E30" s="224"/>
      <c r="F30" s="225"/>
      <c r="G30" s="90"/>
      <c r="H30" s="91"/>
      <c r="I30" s="220"/>
      <c r="J30" s="220"/>
      <c r="K30" s="220"/>
      <c r="L30" s="220"/>
      <c r="M30" s="221"/>
    </row>
    <row r="31" spans="1:15" ht="19.5" customHeight="1">
      <c r="A31" s="88">
        <f t="shared" si="0"/>
        <v>45523</v>
      </c>
      <c r="B31" s="89" t="str">
        <f t="shared" si="1"/>
        <v>月</v>
      </c>
      <c r="C31" s="222"/>
      <c r="D31" s="223"/>
      <c r="E31" s="224"/>
      <c r="F31" s="225"/>
      <c r="G31" s="90"/>
      <c r="H31" s="91"/>
      <c r="I31" s="220" t="s">
        <v>44</v>
      </c>
      <c r="J31" s="220"/>
      <c r="K31" s="220"/>
      <c r="L31" s="220"/>
      <c r="M31" s="221"/>
    </row>
    <row r="32" spans="1:15" s="8" customFormat="1" ht="19.5" customHeight="1">
      <c r="A32" s="72">
        <f t="shared" si="0"/>
        <v>45524</v>
      </c>
      <c r="B32" s="55" t="str">
        <f t="shared" si="1"/>
        <v>火</v>
      </c>
      <c r="C32" s="158"/>
      <c r="D32" s="159"/>
      <c r="E32" s="156"/>
      <c r="F32" s="157"/>
      <c r="G32" s="38"/>
      <c r="H32" s="40"/>
      <c r="I32" s="134" t="s">
        <v>45</v>
      </c>
      <c r="J32" s="134"/>
      <c r="K32" s="134"/>
      <c r="L32" s="134"/>
      <c r="M32" s="135"/>
    </row>
    <row r="33" spans="1:13" s="8" customFormat="1" ht="19.5" customHeight="1">
      <c r="A33" s="72">
        <f t="shared" si="0"/>
        <v>45525</v>
      </c>
      <c r="B33" s="55" t="str">
        <f t="shared" si="1"/>
        <v>水</v>
      </c>
      <c r="C33" s="158"/>
      <c r="D33" s="159"/>
      <c r="E33" s="156"/>
      <c r="F33" s="157"/>
      <c r="G33" s="38"/>
      <c r="H33" s="40"/>
      <c r="I33" s="134" t="s">
        <v>45</v>
      </c>
      <c r="J33" s="134"/>
      <c r="K33" s="134"/>
      <c r="L33" s="134"/>
      <c r="M33" s="135"/>
    </row>
    <row r="34" spans="1:13" ht="19.5" customHeight="1">
      <c r="A34" s="72">
        <f t="shared" si="0"/>
        <v>45526</v>
      </c>
      <c r="B34" s="55" t="str">
        <f t="shared" si="1"/>
        <v>木</v>
      </c>
      <c r="C34" s="158"/>
      <c r="D34" s="159"/>
      <c r="E34" s="156"/>
      <c r="F34" s="157"/>
      <c r="G34" s="38"/>
      <c r="H34" s="40"/>
      <c r="I34" s="134" t="s">
        <v>45</v>
      </c>
      <c r="J34" s="134"/>
      <c r="K34" s="134"/>
      <c r="L34" s="134"/>
      <c r="M34" s="135"/>
    </row>
    <row r="35" spans="1:13" ht="19.5" customHeight="1">
      <c r="A35" s="72">
        <f t="shared" si="0"/>
        <v>45527</v>
      </c>
      <c r="B35" s="55" t="str">
        <f t="shared" si="1"/>
        <v>金</v>
      </c>
      <c r="C35" s="158"/>
      <c r="D35" s="159"/>
      <c r="E35" s="156"/>
      <c r="F35" s="157"/>
      <c r="G35" s="38"/>
      <c r="H35" s="40"/>
      <c r="I35" s="134" t="s">
        <v>45</v>
      </c>
      <c r="J35" s="134"/>
      <c r="K35" s="134"/>
      <c r="L35" s="134"/>
      <c r="M35" s="135"/>
    </row>
    <row r="36" spans="1:13" ht="19.5" customHeight="1">
      <c r="A36" s="72">
        <f t="shared" si="0"/>
        <v>45528</v>
      </c>
      <c r="B36" s="55" t="str">
        <f t="shared" si="1"/>
        <v>土</v>
      </c>
      <c r="C36" s="158"/>
      <c r="D36" s="159"/>
      <c r="E36" s="156"/>
      <c r="F36" s="157"/>
      <c r="G36" s="38"/>
      <c r="H36" s="40"/>
      <c r="I36" s="134"/>
      <c r="J36" s="134"/>
      <c r="K36" s="134"/>
      <c r="L36" s="134"/>
      <c r="M36" s="135"/>
    </row>
    <row r="37" spans="1:13" ht="19.5" customHeight="1">
      <c r="A37" s="72">
        <f t="shared" si="0"/>
        <v>45529</v>
      </c>
      <c r="B37" s="55" t="str">
        <f t="shared" si="1"/>
        <v>日</v>
      </c>
      <c r="C37" s="158"/>
      <c r="D37" s="159"/>
      <c r="E37" s="156"/>
      <c r="F37" s="157"/>
      <c r="G37" s="38"/>
      <c r="H37" s="40"/>
      <c r="I37" s="134"/>
      <c r="J37" s="134"/>
      <c r="K37" s="134"/>
      <c r="L37" s="134"/>
      <c r="M37" s="135"/>
    </row>
    <row r="38" spans="1:13" ht="19.5" customHeight="1">
      <c r="A38" s="72">
        <f t="shared" si="0"/>
        <v>45530</v>
      </c>
      <c r="B38" s="55" t="str">
        <f t="shared" si="1"/>
        <v>月</v>
      </c>
      <c r="C38" s="158"/>
      <c r="D38" s="159"/>
      <c r="E38" s="156"/>
      <c r="F38" s="157"/>
      <c r="G38" s="38"/>
      <c r="H38" s="40"/>
      <c r="I38" s="134"/>
      <c r="J38" s="134"/>
      <c r="K38" s="134"/>
      <c r="L38" s="134"/>
      <c r="M38" s="135"/>
    </row>
    <row r="39" spans="1:13" s="8" customFormat="1" ht="19.5" customHeight="1">
      <c r="A39" s="72">
        <f t="shared" si="0"/>
        <v>45531</v>
      </c>
      <c r="B39" s="55" t="str">
        <f t="shared" si="1"/>
        <v>火</v>
      </c>
      <c r="C39" s="158"/>
      <c r="D39" s="159"/>
      <c r="E39" s="156"/>
      <c r="F39" s="157"/>
      <c r="G39" s="38"/>
      <c r="H39" s="40"/>
      <c r="I39" s="134"/>
      <c r="J39" s="134"/>
      <c r="K39" s="134"/>
      <c r="L39" s="134"/>
      <c r="M39" s="135"/>
    </row>
    <row r="40" spans="1:13" s="8" customFormat="1" ht="19.5" customHeight="1">
      <c r="A40" s="72">
        <f t="shared" si="0"/>
        <v>45532</v>
      </c>
      <c r="B40" s="55" t="str">
        <f t="shared" si="1"/>
        <v>水</v>
      </c>
      <c r="C40" s="158"/>
      <c r="D40" s="159"/>
      <c r="E40" s="156"/>
      <c r="F40" s="157"/>
      <c r="G40" s="38"/>
      <c r="H40" s="40"/>
      <c r="I40" s="134"/>
      <c r="J40" s="134"/>
      <c r="K40" s="134"/>
      <c r="L40" s="134"/>
      <c r="M40" s="135"/>
    </row>
    <row r="41" spans="1:13" ht="19.5" customHeight="1">
      <c r="A41" s="72">
        <f t="shared" si="0"/>
        <v>45533</v>
      </c>
      <c r="B41" s="55" t="str">
        <f t="shared" si="1"/>
        <v>木</v>
      </c>
      <c r="C41" s="158"/>
      <c r="D41" s="159"/>
      <c r="E41" s="156"/>
      <c r="F41" s="157"/>
      <c r="G41" s="38"/>
      <c r="H41" s="40"/>
      <c r="I41" s="134"/>
      <c r="J41" s="134"/>
      <c r="K41" s="134"/>
      <c r="L41" s="134"/>
      <c r="M41" s="135"/>
    </row>
    <row r="42" spans="1:13" ht="19.5" customHeight="1">
      <c r="A42" s="72">
        <f t="shared" si="0"/>
        <v>45534</v>
      </c>
      <c r="B42" s="56" t="str">
        <f t="shared" si="1"/>
        <v>金</v>
      </c>
      <c r="C42" s="158"/>
      <c r="D42" s="159"/>
      <c r="E42" s="156"/>
      <c r="F42" s="157"/>
      <c r="G42" s="38"/>
      <c r="H42" s="40"/>
      <c r="I42" s="134"/>
      <c r="J42" s="134"/>
      <c r="K42" s="134"/>
      <c r="L42" s="134"/>
      <c r="M42" s="135"/>
    </row>
    <row r="43" spans="1:13" ht="19.5" customHeight="1" thickBot="1">
      <c r="A43" s="74">
        <f t="shared" si="0"/>
        <v>45535</v>
      </c>
      <c r="B43" s="70" t="str">
        <f t="shared" si="1"/>
        <v>土</v>
      </c>
      <c r="C43" s="199"/>
      <c r="D43" s="200"/>
      <c r="E43" s="201"/>
      <c r="F43" s="202"/>
      <c r="G43" s="75"/>
      <c r="H43" s="76"/>
      <c r="I43" s="194"/>
      <c r="J43" s="194"/>
      <c r="K43" s="194"/>
      <c r="L43" s="194"/>
      <c r="M43" s="195"/>
    </row>
    <row r="44" spans="1:13" ht="15" customHeight="1" thickBot="1">
      <c r="B44" s="10"/>
      <c r="C44" s="5"/>
      <c r="D44" s="5"/>
      <c r="E44" s="188" t="s">
        <v>29</v>
      </c>
      <c r="F44" s="189"/>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74" t="s">
        <v>12</v>
      </c>
      <c r="D46" s="175"/>
      <c r="E46" s="181" t="s">
        <v>3</v>
      </c>
      <c r="F46" s="182"/>
      <c r="G46" s="18" t="s">
        <v>9</v>
      </c>
      <c r="H46" s="43" t="s">
        <v>4</v>
      </c>
      <c r="I46" s="2"/>
      <c r="J46" s="2"/>
      <c r="K46" s="2"/>
      <c r="L46" s="2"/>
      <c r="M46" s="196"/>
    </row>
    <row r="47" spans="1:13" ht="18" customHeight="1">
      <c r="B47" s="10"/>
      <c r="C47" s="174"/>
      <c r="D47" s="175"/>
      <c r="E47" s="183"/>
      <c r="F47" s="184"/>
      <c r="G47" s="17" t="s">
        <v>10</v>
      </c>
      <c r="H47" s="44" t="s">
        <v>4</v>
      </c>
      <c r="I47" s="2"/>
      <c r="J47" s="2"/>
      <c r="K47" s="2"/>
      <c r="L47" s="2"/>
      <c r="M47" s="196"/>
    </row>
    <row r="48" spans="1:13" ht="18" customHeight="1" thickBot="1">
      <c r="B48" s="10"/>
      <c r="C48" s="174" t="s">
        <v>12</v>
      </c>
      <c r="D48" s="175"/>
      <c r="E48" s="185" t="s">
        <v>11</v>
      </c>
      <c r="F48" s="186"/>
      <c r="G48" s="187"/>
      <c r="H48" s="45" t="s">
        <v>4</v>
      </c>
      <c r="I48" s="2"/>
      <c r="J48" s="2"/>
      <c r="K48" s="2"/>
      <c r="L48" s="2"/>
      <c r="M48" s="196"/>
    </row>
    <row r="49" spans="1:15" ht="18" customHeight="1" thickBot="1">
      <c r="A49" s="33"/>
      <c r="B49" s="10"/>
      <c r="C49" s="35"/>
      <c r="D49" s="54"/>
      <c r="E49" s="54"/>
      <c r="F49" s="14"/>
      <c r="G49" s="14"/>
      <c r="H49" s="49"/>
      <c r="I49" s="2"/>
      <c r="J49" s="2"/>
      <c r="K49" s="2"/>
      <c r="L49" s="2"/>
      <c r="M49" s="197"/>
    </row>
    <row r="50" spans="1:15" ht="18" customHeight="1" thickTop="1" thickBot="1">
      <c r="A50" s="57"/>
      <c r="B50" s="61"/>
      <c r="C50" s="167" t="s">
        <v>38</v>
      </c>
      <c r="D50" s="168"/>
      <c r="E50" s="178" t="s">
        <v>34</v>
      </c>
      <c r="F50" s="179"/>
      <c r="G50" s="179"/>
      <c r="H50" s="180"/>
      <c r="I50" s="94">
        <v>45538</v>
      </c>
      <c r="J50" s="61"/>
      <c r="K50" s="28"/>
      <c r="L50" s="2"/>
      <c r="M50" s="198"/>
    </row>
    <row r="51" spans="1:15" ht="18" customHeight="1" thickBot="1">
      <c r="A51" s="58"/>
      <c r="B51" s="58"/>
      <c r="C51" s="169"/>
      <c r="D51" s="170"/>
      <c r="E51" s="171" t="s">
        <v>35</v>
      </c>
      <c r="F51" s="172"/>
      <c r="G51" s="172"/>
      <c r="H51" s="173"/>
      <c r="I51" s="95">
        <v>45541</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C39:D39"/>
    <mergeCell ref="E39:F39"/>
    <mergeCell ref="C40:D40"/>
    <mergeCell ref="E40:F40"/>
    <mergeCell ref="C41:D41"/>
    <mergeCell ref="E41:F41"/>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E25:F25"/>
    <mergeCell ref="C26:D26"/>
    <mergeCell ref="E26:F26"/>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A5:B5"/>
    <mergeCell ref="C5:F5"/>
    <mergeCell ref="G5:H5"/>
    <mergeCell ref="C8:D8"/>
    <mergeCell ref="E8:F8"/>
    <mergeCell ref="L1:M1"/>
    <mergeCell ref="A2:M2"/>
    <mergeCell ref="A4:B4"/>
    <mergeCell ref="C4:F4"/>
    <mergeCell ref="G4:H4"/>
    <mergeCell ref="I4:K4"/>
    <mergeCell ref="L4:M4"/>
    <mergeCell ref="I6:M6"/>
    <mergeCell ref="I5:M5"/>
    <mergeCell ref="I16:M16"/>
    <mergeCell ref="A6:F6"/>
    <mergeCell ref="G6:H6"/>
    <mergeCell ref="H11:H12"/>
    <mergeCell ref="I11:M12"/>
    <mergeCell ref="I13:M13"/>
    <mergeCell ref="I14:M14"/>
    <mergeCell ref="I15:M15"/>
    <mergeCell ref="A11:A12"/>
    <mergeCell ref="B11:B12"/>
    <mergeCell ref="G11:G12"/>
    <mergeCell ref="A8:B8"/>
    <mergeCell ref="A9:B9"/>
    <mergeCell ref="C11:D12"/>
    <mergeCell ref="E11:F12"/>
    <mergeCell ref="C13:D13"/>
    <mergeCell ref="E13:F13"/>
    <mergeCell ref="C14:D14"/>
    <mergeCell ref="E14:F14"/>
    <mergeCell ref="C15:D15"/>
    <mergeCell ref="E15:F15"/>
    <mergeCell ref="C16:D16"/>
    <mergeCell ref="E16:F16"/>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41:M41"/>
    <mergeCell ref="I30:M30"/>
    <mergeCell ref="I31:M31"/>
    <mergeCell ref="I32:M32"/>
    <mergeCell ref="I40:M40"/>
    <mergeCell ref="I33:M33"/>
    <mergeCell ref="I34:M34"/>
    <mergeCell ref="I38:M38"/>
    <mergeCell ref="I39:M39"/>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s>
  <phoneticPr fontId="2"/>
  <conditionalFormatting sqref="A25:H25 A36:M43 A26:A30 C26:H30 A21:H21 A23:A24 C23:H24 A13:M20 A31:H35">
    <cfRule type="expression" dxfId="189" priority="45">
      <formula>$B13="祝"</formula>
    </cfRule>
    <cfRule type="expression" dxfId="188" priority="46">
      <formula>$B13="日"</formula>
    </cfRule>
    <cfRule type="expression" dxfId="187" priority="47">
      <formula>$B13="土"</formula>
    </cfRule>
  </conditionalFormatting>
  <conditionalFormatting sqref="C4:F4">
    <cfRule type="expression" dxfId="186" priority="44">
      <formula>$C$4&lt;&gt;""</formula>
    </cfRule>
  </conditionalFormatting>
  <conditionalFormatting sqref="C5:F5">
    <cfRule type="expression" dxfId="185" priority="43">
      <formula>$C$5&lt;&gt;""</formula>
    </cfRule>
  </conditionalFormatting>
  <conditionalFormatting sqref="I4:K4">
    <cfRule type="expression" dxfId="184" priority="42">
      <formula>$I$4&lt;&gt;""</formula>
    </cfRule>
  </conditionalFormatting>
  <conditionalFormatting sqref="A22:H22">
    <cfRule type="expression" dxfId="182" priority="37">
      <formula>$B22="祝"</formula>
    </cfRule>
    <cfRule type="expression" dxfId="181" priority="38">
      <formula>$B22="日"</formula>
    </cfRule>
    <cfRule type="expression" dxfId="180" priority="39">
      <formula>$B22="土"</formula>
    </cfRule>
  </conditionalFormatting>
  <conditionalFormatting sqref="C8:D8">
    <cfRule type="expression" dxfId="178" priority="35">
      <formula>$C$8&lt;&gt;""</formula>
    </cfRule>
  </conditionalFormatting>
  <conditionalFormatting sqref="C9">
    <cfRule type="expression" dxfId="177" priority="34">
      <formula>$C$9&lt;&gt;""</formula>
    </cfRule>
  </conditionalFormatting>
  <conditionalFormatting sqref="E9">
    <cfRule type="expression" dxfId="176" priority="33">
      <formula>$E$9&lt;&gt;""</formula>
    </cfRule>
  </conditionalFormatting>
  <conditionalFormatting sqref="B23:B24">
    <cfRule type="expression" dxfId="175" priority="30">
      <formula>$B23="祝"</formula>
    </cfRule>
    <cfRule type="expression" dxfId="174" priority="31">
      <formula>$B23="日"</formula>
    </cfRule>
    <cfRule type="expression" dxfId="173" priority="32">
      <formula>$B23="土"</formula>
    </cfRule>
  </conditionalFormatting>
  <conditionalFormatting sqref="B26:B30">
    <cfRule type="expression" dxfId="172" priority="15">
      <formula>$B26="祝"</formula>
    </cfRule>
    <cfRule type="expression" dxfId="171" priority="16">
      <formula>$B26="日"</formula>
    </cfRule>
    <cfRule type="expression" dxfId="170" priority="17">
      <formula>$B26="土"</formula>
    </cfRule>
  </conditionalFormatting>
  <conditionalFormatting sqref="I21:M29">
    <cfRule type="expression" dxfId="169" priority="12">
      <formula>$B21="祝"</formula>
    </cfRule>
    <cfRule type="expression" dxfId="168" priority="13">
      <formula>$B21="土"</formula>
    </cfRule>
    <cfRule type="expression" dxfId="167" priority="14">
      <formula>$B21="日"</formula>
    </cfRule>
  </conditionalFormatting>
  <conditionalFormatting sqref="I30:M30">
    <cfRule type="expression" dxfId="166" priority="9">
      <formula>$B30="祝"</formula>
    </cfRule>
    <cfRule type="expression" dxfId="165" priority="10">
      <formula>$B30="土"</formula>
    </cfRule>
    <cfRule type="expression" dxfId="164" priority="11">
      <formula>$B30="日"</formula>
    </cfRule>
  </conditionalFormatting>
  <conditionalFormatting sqref="I31:M31">
    <cfRule type="expression" dxfId="163" priority="6">
      <formula>$B31="祝"</formula>
    </cfRule>
    <cfRule type="expression" dxfId="162" priority="7">
      <formula>$B31="土"</formula>
    </cfRule>
    <cfRule type="expression" dxfId="161" priority="8">
      <formula>$B31="日"</formula>
    </cfRule>
  </conditionalFormatting>
  <conditionalFormatting sqref="I32:M35">
    <cfRule type="expression" dxfId="160" priority="3">
      <formula>$B32="祝"</formula>
    </cfRule>
    <cfRule type="expression" dxfId="159" priority="4">
      <formula>$B32="日"</formula>
    </cfRule>
    <cfRule type="expression" dxfId="158" priority="5">
      <formula>$B32="土"</formula>
    </cfRule>
  </conditionalFormatting>
  <conditionalFormatting sqref="I5">
    <cfRule type="expression" dxfId="17" priority="2">
      <formula>$I$5&lt;&gt;""</formula>
    </cfRule>
  </conditionalFormatting>
  <conditionalFormatting sqref="I6">
    <cfRule type="expression" dxfId="7" priority="1">
      <formula>$I$5&lt;&gt;""</formula>
    </cfRule>
  </conditionalFormatting>
  <dataValidations count="1">
    <dataValidation type="list" allowBlank="1" showInputMessage="1" showErrorMessage="1" sqref="H13:H43" xr:uid="{00000000-0002-0000-04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9"/>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625" customWidth="1"/>
    <col min="8" max="8" width="12" customWidth="1"/>
    <col min="9" max="9" width="20.625" customWidth="1"/>
    <col min="10" max="10" width="10.625" customWidth="1"/>
    <col min="11" max="11" width="12" customWidth="1"/>
    <col min="12" max="13" width="14.875" customWidth="1"/>
  </cols>
  <sheetData>
    <row r="1" spans="1:15" ht="20.100000000000001" customHeight="1">
      <c r="A1" s="34" t="s">
        <v>26</v>
      </c>
      <c r="I1" s="22"/>
      <c r="J1" s="22"/>
      <c r="K1" s="22"/>
      <c r="L1" s="102" t="s">
        <v>14</v>
      </c>
      <c r="M1" s="102"/>
    </row>
    <row r="2" spans="1:15" ht="20.100000000000001" customHeight="1">
      <c r="A2" s="114">
        <f>EDATE('4月'!A2,5)</f>
        <v>45536</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226" t="s">
        <v>25</v>
      </c>
      <c r="J11" s="226"/>
      <c r="K11" s="226"/>
      <c r="L11" s="226"/>
      <c r="M11" s="227"/>
    </row>
    <row r="12" spans="1:15" s="22" customFormat="1" ht="19.5" customHeight="1" thickBot="1">
      <c r="A12" s="141"/>
      <c r="B12" s="122"/>
      <c r="C12" s="152"/>
      <c r="D12" s="153"/>
      <c r="E12" s="148"/>
      <c r="F12" s="149"/>
      <c r="G12" s="101"/>
      <c r="H12" s="143"/>
      <c r="I12" s="228"/>
      <c r="J12" s="228"/>
      <c r="K12" s="228"/>
      <c r="L12" s="228"/>
      <c r="M12" s="229"/>
      <c r="O12" s="53"/>
    </row>
    <row r="13" spans="1:15" ht="19.5" customHeight="1">
      <c r="A13" s="73">
        <f>A2</f>
        <v>45536</v>
      </c>
      <c r="B13" s="69" t="str">
        <f>TEXT(A13,"aaa")</f>
        <v>日</v>
      </c>
      <c r="C13" s="154"/>
      <c r="D13" s="155"/>
      <c r="E13" s="192"/>
      <c r="F13" s="193"/>
      <c r="G13" s="36"/>
      <c r="H13" s="37"/>
      <c r="I13" s="144"/>
      <c r="J13" s="144"/>
      <c r="K13" s="144"/>
      <c r="L13" s="144"/>
      <c r="M13" s="145"/>
      <c r="O13" t="s">
        <v>18</v>
      </c>
    </row>
    <row r="14" spans="1:15" ht="19.5" customHeight="1">
      <c r="A14" s="72">
        <f>A13+1</f>
        <v>45537</v>
      </c>
      <c r="B14" s="55" t="str">
        <f>TEXT(A14,"aaa")</f>
        <v>月</v>
      </c>
      <c r="C14" s="158"/>
      <c r="D14" s="159"/>
      <c r="E14" s="156"/>
      <c r="F14" s="157"/>
      <c r="G14" s="38"/>
      <c r="H14" s="39"/>
      <c r="I14" s="134"/>
      <c r="J14" s="134"/>
      <c r="K14" s="134"/>
      <c r="L14" s="134"/>
      <c r="M14" s="135"/>
      <c r="O14" t="s">
        <v>19</v>
      </c>
    </row>
    <row r="15" spans="1:15" ht="19.5" customHeight="1">
      <c r="A15" s="72">
        <f t="shared" ref="A15:A42" si="0">A14+1</f>
        <v>45538</v>
      </c>
      <c r="B15" s="55" t="str">
        <f t="shared" ref="B15:B42" si="1">TEXT(A15,"aaa")</f>
        <v>火</v>
      </c>
      <c r="C15" s="158"/>
      <c r="D15" s="159"/>
      <c r="E15" s="156"/>
      <c r="F15" s="157"/>
      <c r="G15" s="38"/>
      <c r="H15" s="40"/>
      <c r="I15" s="134"/>
      <c r="J15" s="134"/>
      <c r="K15" s="134"/>
      <c r="L15" s="134"/>
      <c r="M15" s="135"/>
      <c r="O15" t="s">
        <v>33</v>
      </c>
    </row>
    <row r="16" spans="1:15" ht="19.5" customHeight="1">
      <c r="A16" s="72">
        <f t="shared" si="0"/>
        <v>45539</v>
      </c>
      <c r="B16" s="55" t="str">
        <f t="shared" si="1"/>
        <v>水</v>
      </c>
      <c r="C16" s="158"/>
      <c r="D16" s="159"/>
      <c r="E16" s="156"/>
      <c r="F16" s="157"/>
      <c r="G16" s="38"/>
      <c r="H16" s="40"/>
      <c r="I16" s="134"/>
      <c r="J16" s="134"/>
      <c r="K16" s="134"/>
      <c r="L16" s="134"/>
      <c r="M16" s="135"/>
      <c r="O16" t="s">
        <v>20</v>
      </c>
    </row>
    <row r="17" spans="1:15" ht="19.5" customHeight="1">
      <c r="A17" s="72">
        <f t="shared" si="0"/>
        <v>45540</v>
      </c>
      <c r="B17" s="55" t="str">
        <f t="shared" si="1"/>
        <v>木</v>
      </c>
      <c r="C17" s="158"/>
      <c r="D17" s="159"/>
      <c r="E17" s="156"/>
      <c r="F17" s="157"/>
      <c r="G17" s="38"/>
      <c r="H17" s="40"/>
      <c r="I17" s="134"/>
      <c r="J17" s="134"/>
      <c r="K17" s="134"/>
      <c r="L17" s="134"/>
      <c r="M17" s="135"/>
      <c r="O17" t="s">
        <v>21</v>
      </c>
    </row>
    <row r="18" spans="1:15" s="8" customFormat="1" ht="19.5" customHeight="1">
      <c r="A18" s="72">
        <f t="shared" si="0"/>
        <v>45541</v>
      </c>
      <c r="B18" s="55" t="str">
        <f t="shared" si="1"/>
        <v>金</v>
      </c>
      <c r="C18" s="158"/>
      <c r="D18" s="159"/>
      <c r="E18" s="156"/>
      <c r="F18" s="157"/>
      <c r="G18" s="38"/>
      <c r="H18" s="40"/>
      <c r="I18" s="134"/>
      <c r="J18" s="134"/>
      <c r="K18" s="134"/>
      <c r="L18" s="134"/>
      <c r="M18" s="135"/>
      <c r="O18" t="s">
        <v>22</v>
      </c>
    </row>
    <row r="19" spans="1:15" s="8" customFormat="1" ht="19.5" customHeight="1">
      <c r="A19" s="72">
        <f t="shared" si="0"/>
        <v>45542</v>
      </c>
      <c r="B19" s="55" t="str">
        <f t="shared" si="1"/>
        <v>土</v>
      </c>
      <c r="C19" s="158"/>
      <c r="D19" s="159"/>
      <c r="E19" s="156"/>
      <c r="F19" s="157"/>
      <c r="G19" s="38"/>
      <c r="H19" s="40"/>
      <c r="I19" s="134"/>
      <c r="J19" s="134"/>
      <c r="K19" s="134"/>
      <c r="L19" s="134"/>
      <c r="M19" s="135"/>
      <c r="O19" t="s">
        <v>23</v>
      </c>
    </row>
    <row r="20" spans="1:15" ht="19.5" customHeight="1">
      <c r="A20" s="72">
        <f t="shared" si="0"/>
        <v>45543</v>
      </c>
      <c r="B20" s="55" t="str">
        <f t="shared" si="1"/>
        <v>日</v>
      </c>
      <c r="C20" s="158"/>
      <c r="D20" s="159"/>
      <c r="E20" s="156"/>
      <c r="F20" s="157"/>
      <c r="G20" s="38"/>
      <c r="H20" s="40"/>
      <c r="I20" s="134"/>
      <c r="J20" s="134"/>
      <c r="K20" s="134"/>
      <c r="L20" s="134"/>
      <c r="M20" s="135"/>
    </row>
    <row r="21" spans="1:15" ht="19.5" customHeight="1">
      <c r="A21" s="72">
        <f t="shared" si="0"/>
        <v>45544</v>
      </c>
      <c r="B21" s="55" t="str">
        <f t="shared" si="1"/>
        <v>月</v>
      </c>
      <c r="C21" s="158"/>
      <c r="D21" s="159"/>
      <c r="E21" s="156"/>
      <c r="F21" s="157"/>
      <c r="G21" s="38"/>
      <c r="H21" s="40"/>
      <c r="I21" s="134"/>
      <c r="J21" s="134"/>
      <c r="K21" s="134"/>
      <c r="L21" s="134"/>
      <c r="M21" s="135"/>
    </row>
    <row r="22" spans="1:15" ht="19.5" customHeight="1">
      <c r="A22" s="72">
        <f t="shared" si="0"/>
        <v>45545</v>
      </c>
      <c r="B22" s="55" t="str">
        <f t="shared" si="1"/>
        <v>火</v>
      </c>
      <c r="C22" s="158"/>
      <c r="D22" s="159"/>
      <c r="E22" s="156"/>
      <c r="F22" s="157"/>
      <c r="G22" s="38"/>
      <c r="H22" s="39"/>
      <c r="I22" s="134"/>
      <c r="J22" s="134"/>
      <c r="K22" s="134"/>
      <c r="L22" s="134"/>
      <c r="M22" s="135"/>
    </row>
    <row r="23" spans="1:15" ht="19.5" customHeight="1">
      <c r="A23" s="72">
        <f t="shared" si="0"/>
        <v>45546</v>
      </c>
      <c r="B23" s="55" t="str">
        <f t="shared" si="1"/>
        <v>水</v>
      </c>
      <c r="C23" s="158"/>
      <c r="D23" s="159"/>
      <c r="E23" s="156"/>
      <c r="F23" s="157"/>
      <c r="G23" s="38"/>
      <c r="H23" s="40"/>
      <c r="I23" s="134"/>
      <c r="J23" s="134"/>
      <c r="K23" s="134"/>
      <c r="L23" s="134"/>
      <c r="M23" s="135"/>
    </row>
    <row r="24" spans="1:15" ht="19.5" customHeight="1">
      <c r="A24" s="72">
        <f t="shared" si="0"/>
        <v>45547</v>
      </c>
      <c r="B24" s="55" t="str">
        <f t="shared" si="1"/>
        <v>木</v>
      </c>
      <c r="C24" s="158"/>
      <c r="D24" s="159"/>
      <c r="E24" s="156"/>
      <c r="F24" s="157"/>
      <c r="G24" s="38"/>
      <c r="H24" s="40"/>
      <c r="I24" s="134"/>
      <c r="J24" s="134"/>
      <c r="K24" s="134"/>
      <c r="L24" s="134"/>
      <c r="M24" s="135"/>
    </row>
    <row r="25" spans="1:15" s="8" customFormat="1" ht="19.5" customHeight="1">
      <c r="A25" s="72">
        <f t="shared" si="0"/>
        <v>45548</v>
      </c>
      <c r="B25" s="55" t="str">
        <f t="shared" si="1"/>
        <v>金</v>
      </c>
      <c r="C25" s="158"/>
      <c r="D25" s="159"/>
      <c r="E25" s="156"/>
      <c r="F25" s="157"/>
      <c r="G25" s="38"/>
      <c r="H25" s="40"/>
      <c r="I25" s="134"/>
      <c r="J25" s="134"/>
      <c r="K25" s="134"/>
      <c r="L25" s="134"/>
      <c r="M25" s="135"/>
    </row>
    <row r="26" spans="1:15" s="8" customFormat="1" ht="19.5" customHeight="1">
      <c r="A26" s="72">
        <f t="shared" si="0"/>
        <v>45549</v>
      </c>
      <c r="B26" s="55" t="str">
        <f t="shared" si="1"/>
        <v>土</v>
      </c>
      <c r="C26" s="158"/>
      <c r="D26" s="159"/>
      <c r="E26" s="156"/>
      <c r="F26" s="157"/>
      <c r="G26" s="38"/>
      <c r="H26" s="40"/>
      <c r="I26" s="134"/>
      <c r="J26" s="134"/>
      <c r="K26" s="134"/>
      <c r="L26" s="134"/>
      <c r="M26" s="135"/>
    </row>
    <row r="27" spans="1:15" ht="19.5" customHeight="1">
      <c r="A27" s="72">
        <f t="shared" si="0"/>
        <v>45550</v>
      </c>
      <c r="B27" s="55" t="str">
        <f t="shared" si="1"/>
        <v>日</v>
      </c>
      <c r="C27" s="158"/>
      <c r="D27" s="159"/>
      <c r="E27" s="156"/>
      <c r="F27" s="157"/>
      <c r="G27" s="38"/>
      <c r="H27" s="40"/>
      <c r="I27" s="134"/>
      <c r="J27" s="134"/>
      <c r="K27" s="134"/>
      <c r="L27" s="134"/>
      <c r="M27" s="135"/>
    </row>
    <row r="28" spans="1:15" ht="19.5" customHeight="1">
      <c r="A28" s="72">
        <f t="shared" si="0"/>
        <v>45551</v>
      </c>
      <c r="B28" s="55" t="s">
        <v>43</v>
      </c>
      <c r="C28" s="158"/>
      <c r="D28" s="159"/>
      <c r="E28" s="156"/>
      <c r="F28" s="157"/>
      <c r="G28" s="38"/>
      <c r="H28" s="40"/>
      <c r="I28" s="134"/>
      <c r="J28" s="134"/>
      <c r="K28" s="134"/>
      <c r="L28" s="134"/>
      <c r="M28" s="135"/>
    </row>
    <row r="29" spans="1:15" ht="19.5" customHeight="1">
      <c r="A29" s="72">
        <f t="shared" si="0"/>
        <v>45552</v>
      </c>
      <c r="B29" s="55" t="str">
        <f t="shared" si="1"/>
        <v>火</v>
      </c>
      <c r="C29" s="158"/>
      <c r="D29" s="159"/>
      <c r="E29" s="156"/>
      <c r="F29" s="157"/>
      <c r="G29" s="38"/>
      <c r="H29" s="40"/>
      <c r="I29" s="134"/>
      <c r="J29" s="134"/>
      <c r="K29" s="134"/>
      <c r="L29" s="134"/>
      <c r="M29" s="135"/>
    </row>
    <row r="30" spans="1:15" ht="19.5" customHeight="1">
      <c r="A30" s="72">
        <f t="shared" si="0"/>
        <v>45553</v>
      </c>
      <c r="B30" s="55" t="str">
        <f t="shared" si="1"/>
        <v>水</v>
      </c>
      <c r="C30" s="158"/>
      <c r="D30" s="159"/>
      <c r="E30" s="156"/>
      <c r="F30" s="157"/>
      <c r="G30" s="38"/>
      <c r="H30" s="40"/>
      <c r="I30" s="134"/>
      <c r="J30" s="134"/>
      <c r="K30" s="134"/>
      <c r="L30" s="134"/>
      <c r="M30" s="135"/>
    </row>
    <row r="31" spans="1:15" ht="19.5" customHeight="1">
      <c r="A31" s="72">
        <f t="shared" si="0"/>
        <v>45554</v>
      </c>
      <c r="B31" s="55" t="str">
        <f t="shared" si="1"/>
        <v>木</v>
      </c>
      <c r="C31" s="158"/>
      <c r="D31" s="159"/>
      <c r="E31" s="156"/>
      <c r="F31" s="157"/>
      <c r="G31" s="38"/>
      <c r="H31" s="40"/>
      <c r="I31" s="134"/>
      <c r="J31" s="134"/>
      <c r="K31" s="134"/>
      <c r="L31" s="134"/>
      <c r="M31" s="135"/>
    </row>
    <row r="32" spans="1:15" s="8" customFormat="1" ht="19.5" customHeight="1">
      <c r="A32" s="72">
        <f t="shared" si="0"/>
        <v>45555</v>
      </c>
      <c r="B32" s="55" t="str">
        <f t="shared" si="1"/>
        <v>金</v>
      </c>
      <c r="C32" s="158"/>
      <c r="D32" s="159"/>
      <c r="E32" s="156"/>
      <c r="F32" s="157"/>
      <c r="G32" s="38"/>
      <c r="H32" s="40"/>
      <c r="I32" s="134"/>
      <c r="J32" s="134"/>
      <c r="K32" s="134"/>
      <c r="L32" s="134"/>
      <c r="M32" s="135"/>
    </row>
    <row r="33" spans="1:13" s="8" customFormat="1" ht="19.5" customHeight="1">
      <c r="A33" s="72">
        <f t="shared" si="0"/>
        <v>45556</v>
      </c>
      <c r="B33" s="55" t="str">
        <f t="shared" si="1"/>
        <v>土</v>
      </c>
      <c r="C33" s="158"/>
      <c r="D33" s="159"/>
      <c r="E33" s="156"/>
      <c r="F33" s="157"/>
      <c r="G33" s="38"/>
      <c r="H33" s="40"/>
      <c r="I33" s="134"/>
      <c r="J33" s="134"/>
      <c r="K33" s="134"/>
      <c r="L33" s="134"/>
      <c r="M33" s="135"/>
    </row>
    <row r="34" spans="1:13" ht="19.5" customHeight="1">
      <c r="A34" s="72">
        <f t="shared" si="0"/>
        <v>45557</v>
      </c>
      <c r="B34" s="55" t="s">
        <v>43</v>
      </c>
      <c r="C34" s="158"/>
      <c r="D34" s="159"/>
      <c r="E34" s="156"/>
      <c r="F34" s="157"/>
      <c r="G34" s="38"/>
      <c r="H34" s="40"/>
      <c r="I34" s="134"/>
      <c r="J34" s="134"/>
      <c r="K34" s="134"/>
      <c r="L34" s="134"/>
      <c r="M34" s="135"/>
    </row>
    <row r="35" spans="1:13" ht="19.5" customHeight="1">
      <c r="A35" s="72">
        <f t="shared" si="0"/>
        <v>45558</v>
      </c>
      <c r="B35" s="55" t="s">
        <v>43</v>
      </c>
      <c r="C35" s="158"/>
      <c r="D35" s="159"/>
      <c r="E35" s="156"/>
      <c r="F35" s="157"/>
      <c r="G35" s="38"/>
      <c r="H35" s="40"/>
      <c r="I35" s="134"/>
      <c r="J35" s="134"/>
      <c r="K35" s="134"/>
      <c r="L35" s="134"/>
      <c r="M35" s="135"/>
    </row>
    <row r="36" spans="1:13" ht="19.5" customHeight="1">
      <c r="A36" s="72">
        <f t="shared" si="0"/>
        <v>45559</v>
      </c>
      <c r="B36" s="55" t="str">
        <f t="shared" si="1"/>
        <v>火</v>
      </c>
      <c r="C36" s="158"/>
      <c r="D36" s="159"/>
      <c r="E36" s="156"/>
      <c r="F36" s="157"/>
      <c r="G36" s="38"/>
      <c r="H36" s="40"/>
      <c r="I36" s="134"/>
      <c r="J36" s="134"/>
      <c r="K36" s="134"/>
      <c r="L36" s="134"/>
      <c r="M36" s="135"/>
    </row>
    <row r="37" spans="1:13" ht="19.5" customHeight="1">
      <c r="A37" s="72">
        <f t="shared" si="0"/>
        <v>45560</v>
      </c>
      <c r="B37" s="55" t="str">
        <f t="shared" si="1"/>
        <v>水</v>
      </c>
      <c r="C37" s="158"/>
      <c r="D37" s="159"/>
      <c r="E37" s="156"/>
      <c r="F37" s="157"/>
      <c r="G37" s="38"/>
      <c r="H37" s="40"/>
      <c r="I37" s="134"/>
      <c r="J37" s="134"/>
      <c r="K37" s="134"/>
      <c r="L37" s="134"/>
      <c r="M37" s="135"/>
    </row>
    <row r="38" spans="1:13" ht="19.5" customHeight="1">
      <c r="A38" s="72">
        <f t="shared" si="0"/>
        <v>45561</v>
      </c>
      <c r="B38" s="55" t="str">
        <f t="shared" si="1"/>
        <v>木</v>
      </c>
      <c r="C38" s="158"/>
      <c r="D38" s="159"/>
      <c r="E38" s="156"/>
      <c r="F38" s="157"/>
      <c r="G38" s="38"/>
      <c r="H38" s="40"/>
      <c r="I38" s="134"/>
      <c r="J38" s="134"/>
      <c r="K38" s="134"/>
      <c r="L38" s="134"/>
      <c r="M38" s="135"/>
    </row>
    <row r="39" spans="1:13" s="8" customFormat="1" ht="19.5" customHeight="1">
      <c r="A39" s="72">
        <f t="shared" si="0"/>
        <v>45562</v>
      </c>
      <c r="B39" s="55" t="str">
        <f t="shared" si="1"/>
        <v>金</v>
      </c>
      <c r="C39" s="158"/>
      <c r="D39" s="159"/>
      <c r="E39" s="156"/>
      <c r="F39" s="157"/>
      <c r="G39" s="38"/>
      <c r="H39" s="40"/>
      <c r="I39" s="134"/>
      <c r="J39" s="134"/>
      <c r="K39" s="134"/>
      <c r="L39" s="134"/>
      <c r="M39" s="135"/>
    </row>
    <row r="40" spans="1:13" s="8" customFormat="1" ht="19.5" customHeight="1">
      <c r="A40" s="72">
        <f t="shared" si="0"/>
        <v>45563</v>
      </c>
      <c r="B40" s="55" t="str">
        <f t="shared" si="1"/>
        <v>土</v>
      </c>
      <c r="C40" s="158"/>
      <c r="D40" s="159"/>
      <c r="E40" s="156"/>
      <c r="F40" s="157"/>
      <c r="G40" s="38"/>
      <c r="H40" s="40"/>
      <c r="I40" s="134"/>
      <c r="J40" s="134"/>
      <c r="K40" s="134"/>
      <c r="L40" s="134"/>
      <c r="M40" s="135"/>
    </row>
    <row r="41" spans="1:13" ht="19.5" customHeight="1">
      <c r="A41" s="72">
        <f t="shared" si="0"/>
        <v>45564</v>
      </c>
      <c r="B41" s="55" t="str">
        <f t="shared" si="1"/>
        <v>日</v>
      </c>
      <c r="C41" s="158"/>
      <c r="D41" s="159"/>
      <c r="E41" s="156"/>
      <c r="F41" s="157"/>
      <c r="G41" s="38"/>
      <c r="H41" s="40"/>
      <c r="I41" s="134"/>
      <c r="J41" s="134"/>
      <c r="K41" s="134"/>
      <c r="L41" s="134"/>
      <c r="M41" s="135"/>
    </row>
    <row r="42" spans="1:13" ht="19.5" customHeight="1" thickBot="1">
      <c r="A42" s="74">
        <f t="shared" si="0"/>
        <v>45565</v>
      </c>
      <c r="B42" s="70" t="str">
        <f t="shared" si="1"/>
        <v>月</v>
      </c>
      <c r="C42" s="216"/>
      <c r="D42" s="217"/>
      <c r="E42" s="218"/>
      <c r="F42" s="219"/>
      <c r="G42" s="41"/>
      <c r="H42" s="42"/>
      <c r="I42" s="214"/>
      <c r="J42" s="214"/>
      <c r="K42" s="214"/>
      <c r="L42" s="214"/>
      <c r="M42" s="215"/>
    </row>
    <row r="43" spans="1:13" ht="15" customHeight="1" thickBot="1">
      <c r="B43" s="10"/>
      <c r="C43" s="5"/>
      <c r="D43" s="5"/>
      <c r="E43" s="188" t="s">
        <v>29</v>
      </c>
      <c r="F43" s="189"/>
      <c r="G43" s="52">
        <f>SUM(G13:G42)</f>
        <v>0</v>
      </c>
      <c r="H43" s="2"/>
      <c r="I43" s="2"/>
      <c r="J43" s="2"/>
      <c r="K43" s="2"/>
      <c r="L43" s="2"/>
      <c r="M43" s="2"/>
    </row>
    <row r="44" spans="1:13" ht="18" customHeight="1" thickBot="1">
      <c r="B44" s="10"/>
      <c r="C44" s="20"/>
      <c r="D44" s="20"/>
      <c r="E44" s="20"/>
      <c r="F44" s="20"/>
      <c r="G44" s="19"/>
      <c r="H44" s="16"/>
      <c r="I44" s="2"/>
      <c r="J44" s="2"/>
      <c r="K44" s="2"/>
      <c r="L44" s="12"/>
      <c r="M44" s="13" t="s">
        <v>28</v>
      </c>
    </row>
    <row r="45" spans="1:13" ht="18" customHeight="1">
      <c r="B45" s="10"/>
      <c r="C45" s="174" t="s">
        <v>12</v>
      </c>
      <c r="D45" s="175"/>
      <c r="E45" s="181" t="s">
        <v>3</v>
      </c>
      <c r="F45" s="182"/>
      <c r="G45" s="18" t="s">
        <v>9</v>
      </c>
      <c r="H45" s="43" t="s">
        <v>4</v>
      </c>
      <c r="I45" s="2"/>
      <c r="J45" s="2"/>
      <c r="K45" s="2"/>
      <c r="L45" s="2"/>
      <c r="M45" s="196"/>
    </row>
    <row r="46" spans="1:13" ht="18" customHeight="1">
      <c r="B46" s="10"/>
      <c r="C46" s="174"/>
      <c r="D46" s="175"/>
      <c r="E46" s="183"/>
      <c r="F46" s="184"/>
      <c r="G46" s="17" t="s">
        <v>10</v>
      </c>
      <c r="H46" s="44" t="s">
        <v>4</v>
      </c>
      <c r="I46" s="2"/>
      <c r="J46" s="2"/>
      <c r="K46" s="2"/>
      <c r="L46" s="2"/>
      <c r="M46" s="196"/>
    </row>
    <row r="47" spans="1:13" ht="18" customHeight="1" thickBot="1">
      <c r="B47" s="10"/>
      <c r="C47" s="174" t="s">
        <v>12</v>
      </c>
      <c r="D47" s="175"/>
      <c r="E47" s="185" t="s">
        <v>11</v>
      </c>
      <c r="F47" s="186"/>
      <c r="G47" s="187"/>
      <c r="H47" s="45" t="s">
        <v>4</v>
      </c>
      <c r="I47" s="2"/>
      <c r="J47" s="2"/>
      <c r="K47" s="2"/>
      <c r="L47" s="2"/>
      <c r="M47" s="196"/>
    </row>
    <row r="48" spans="1:13" ht="18" customHeight="1" thickBot="1">
      <c r="A48" s="33"/>
      <c r="B48" s="10"/>
      <c r="C48" s="35"/>
      <c r="D48" s="64"/>
      <c r="E48" s="64"/>
      <c r="F48" s="14"/>
      <c r="G48" s="14"/>
      <c r="H48" s="49"/>
      <c r="I48" s="2"/>
      <c r="J48" s="2"/>
      <c r="K48" s="2"/>
      <c r="L48" s="2"/>
      <c r="M48" s="197"/>
    </row>
    <row r="49" spans="1:13" ht="18" customHeight="1" thickTop="1" thickBot="1">
      <c r="A49" s="57"/>
      <c r="B49" s="57"/>
      <c r="C49" s="167" t="s">
        <v>38</v>
      </c>
      <c r="D49" s="168"/>
      <c r="E49" s="178" t="s">
        <v>34</v>
      </c>
      <c r="F49" s="179"/>
      <c r="G49" s="179"/>
      <c r="H49" s="180"/>
      <c r="I49" s="94">
        <v>45567</v>
      </c>
      <c r="J49" s="57"/>
      <c r="K49" s="57"/>
      <c r="L49" s="2"/>
      <c r="M49" s="198"/>
    </row>
    <row r="50" spans="1:13" ht="18" customHeight="1" thickBot="1">
      <c r="A50" s="58"/>
      <c r="B50" s="58"/>
      <c r="C50" s="169"/>
      <c r="D50" s="170"/>
      <c r="E50" s="171" t="s">
        <v>35</v>
      </c>
      <c r="F50" s="172"/>
      <c r="G50" s="172"/>
      <c r="H50" s="173"/>
      <c r="I50" s="95">
        <v>45572</v>
      </c>
      <c r="J50" s="58"/>
      <c r="K50" s="58"/>
      <c r="L50" s="2"/>
      <c r="M50" s="2"/>
    </row>
    <row r="51" spans="1:13" ht="14.25" customHeight="1" thickTop="1">
      <c r="A51" s="23"/>
      <c r="B51" s="24"/>
      <c r="C51" s="25"/>
      <c r="D51" s="25"/>
      <c r="E51" s="25"/>
      <c r="F51" s="25"/>
      <c r="G51" s="26"/>
      <c r="H51" s="2"/>
      <c r="I51" s="2"/>
      <c r="J51" s="2"/>
      <c r="K51" s="2"/>
      <c r="L51" s="2"/>
      <c r="M51" s="2"/>
    </row>
    <row r="52" spans="1:13" s="7" customFormat="1" ht="22.5" customHeight="1">
      <c r="A52" s="164" t="s">
        <v>37</v>
      </c>
      <c r="B52" s="164"/>
      <c r="C52" s="164"/>
      <c r="D52" s="164"/>
      <c r="E52" s="164"/>
      <c r="F52" s="164"/>
      <c r="G52" s="164"/>
      <c r="H52" s="164"/>
      <c r="I52" s="164"/>
      <c r="J52" s="164"/>
      <c r="K52" s="164"/>
      <c r="L52" s="164"/>
      <c r="M52" s="164"/>
    </row>
    <row r="53" spans="1:13" s="7" customFormat="1" ht="22.5" customHeight="1">
      <c r="A53" s="164"/>
      <c r="B53" s="164"/>
      <c r="C53" s="164"/>
      <c r="D53" s="164"/>
      <c r="E53" s="164"/>
      <c r="F53" s="164"/>
      <c r="G53" s="164"/>
      <c r="H53" s="164"/>
      <c r="I53" s="164"/>
      <c r="J53" s="164"/>
      <c r="K53" s="164"/>
      <c r="L53" s="164"/>
      <c r="M53" s="164"/>
    </row>
    <row r="54" spans="1:13" s="7" customFormat="1" ht="22.5" customHeight="1">
      <c r="A54" s="164"/>
      <c r="B54" s="164"/>
      <c r="C54" s="164"/>
      <c r="D54" s="164"/>
      <c r="E54" s="164"/>
      <c r="F54" s="164"/>
      <c r="G54" s="164"/>
      <c r="H54" s="164"/>
      <c r="I54" s="164"/>
      <c r="J54" s="164"/>
      <c r="K54" s="164"/>
      <c r="L54" s="164"/>
      <c r="M54" s="164"/>
    </row>
    <row r="55" spans="1:13" s="7" customFormat="1" ht="22.5" customHeight="1">
      <c r="A55" s="164"/>
      <c r="B55" s="164"/>
      <c r="C55" s="164"/>
      <c r="D55" s="164"/>
      <c r="E55" s="164"/>
      <c r="F55" s="164"/>
      <c r="G55" s="164"/>
      <c r="H55" s="164"/>
      <c r="I55" s="164"/>
      <c r="J55" s="164"/>
      <c r="K55" s="164"/>
      <c r="L55" s="164"/>
      <c r="M55" s="164"/>
    </row>
    <row r="56" spans="1:13" s="7" customFormat="1" ht="22.5" customHeight="1">
      <c r="A56" s="164"/>
      <c r="B56" s="164"/>
      <c r="C56" s="164"/>
      <c r="D56" s="164"/>
      <c r="E56" s="164"/>
      <c r="F56" s="164"/>
      <c r="G56" s="164"/>
      <c r="H56" s="164"/>
      <c r="I56" s="164"/>
      <c r="J56" s="164"/>
      <c r="K56" s="164"/>
      <c r="L56" s="164"/>
      <c r="M56" s="164"/>
    </row>
    <row r="57" spans="1:13" s="7" customFormat="1" ht="22.5" customHeight="1">
      <c r="A57" s="164"/>
      <c r="B57" s="164"/>
      <c r="C57" s="164"/>
      <c r="D57" s="164"/>
      <c r="E57" s="164"/>
      <c r="F57" s="164"/>
      <c r="G57" s="164"/>
      <c r="H57" s="164"/>
      <c r="I57" s="164"/>
      <c r="J57" s="164"/>
      <c r="K57" s="164"/>
      <c r="L57" s="164"/>
      <c r="M57" s="164"/>
    </row>
    <row r="58" spans="1:13" s="7" customFormat="1" ht="22.5" customHeight="1">
      <c r="A58" s="164"/>
      <c r="B58" s="164"/>
      <c r="C58" s="164"/>
      <c r="D58" s="164"/>
      <c r="E58" s="164"/>
      <c r="F58" s="164"/>
      <c r="G58" s="164"/>
      <c r="H58" s="164"/>
      <c r="I58" s="164"/>
      <c r="J58" s="164"/>
      <c r="K58" s="164"/>
      <c r="L58" s="164"/>
      <c r="M58" s="164"/>
    </row>
    <row r="59" spans="1:13" s="7" customFormat="1" ht="96.75" customHeight="1">
      <c r="A59" s="164"/>
      <c r="B59" s="164"/>
      <c r="C59" s="164"/>
      <c r="D59" s="164"/>
      <c r="E59" s="164"/>
      <c r="F59" s="164"/>
      <c r="G59" s="164"/>
      <c r="H59" s="164"/>
      <c r="I59" s="164"/>
      <c r="J59" s="164"/>
      <c r="K59" s="164"/>
      <c r="L59" s="164"/>
      <c r="M59" s="164"/>
    </row>
  </sheetData>
  <mergeCells count="125">
    <mergeCell ref="I6:M6"/>
    <mergeCell ref="A9:B9"/>
    <mergeCell ref="A6:F6"/>
    <mergeCell ref="G6:H6"/>
    <mergeCell ref="A8:B8"/>
    <mergeCell ref="C8:D8"/>
    <mergeCell ref="E8:F8"/>
    <mergeCell ref="A5:B5"/>
    <mergeCell ref="C5:F5"/>
    <mergeCell ref="G5:H5"/>
    <mergeCell ref="I5:M5"/>
    <mergeCell ref="L1:M1"/>
    <mergeCell ref="A2:M2"/>
    <mergeCell ref="A4:B4"/>
    <mergeCell ref="C4:F4"/>
    <mergeCell ref="G4:H4"/>
    <mergeCell ref="I4:K4"/>
    <mergeCell ref="L4:M4"/>
    <mergeCell ref="I17:M17"/>
    <mergeCell ref="A11:A12"/>
    <mergeCell ref="B11:B12"/>
    <mergeCell ref="G11:G12"/>
    <mergeCell ref="H11:H12"/>
    <mergeCell ref="I11:M12"/>
    <mergeCell ref="I13:M13"/>
    <mergeCell ref="I14:M14"/>
    <mergeCell ref="I15:M15"/>
    <mergeCell ref="I16:M16"/>
    <mergeCell ref="C11:D12"/>
    <mergeCell ref="E11:F12"/>
    <mergeCell ref="C13:D13"/>
    <mergeCell ref="E13:F13"/>
    <mergeCell ref="C14:D14"/>
    <mergeCell ref="E14:F14"/>
    <mergeCell ref="C15:D15"/>
    <mergeCell ref="I29:M29"/>
    <mergeCell ref="I18:M18"/>
    <mergeCell ref="I19:M19"/>
    <mergeCell ref="I20:M20"/>
    <mergeCell ref="I21:M21"/>
    <mergeCell ref="I22:M22"/>
    <mergeCell ref="I23:M23"/>
    <mergeCell ref="I24:M24"/>
    <mergeCell ref="I25:M25"/>
    <mergeCell ref="I26:M26"/>
    <mergeCell ref="I27:M27"/>
    <mergeCell ref="I28:M28"/>
    <mergeCell ref="A52:M59"/>
    <mergeCell ref="I42:M42"/>
    <mergeCell ref="M45:M49"/>
    <mergeCell ref="E43:F43"/>
    <mergeCell ref="C45:D46"/>
    <mergeCell ref="E45:F46"/>
    <mergeCell ref="C47:D47"/>
    <mergeCell ref="E47:G47"/>
    <mergeCell ref="C49:D50"/>
    <mergeCell ref="E49:H49"/>
    <mergeCell ref="E50:H50"/>
    <mergeCell ref="I41:M41"/>
    <mergeCell ref="I30:M30"/>
    <mergeCell ref="I31:M31"/>
    <mergeCell ref="I32:M32"/>
    <mergeCell ref="I33:M33"/>
    <mergeCell ref="I34:M34"/>
    <mergeCell ref="I35:M35"/>
    <mergeCell ref="I36:M36"/>
    <mergeCell ref="I37:M37"/>
    <mergeCell ref="I38:M38"/>
    <mergeCell ref="I39:M39"/>
    <mergeCell ref="I40:M40"/>
    <mergeCell ref="E15:F15"/>
    <mergeCell ref="C16:D16"/>
    <mergeCell ref="E16:F16"/>
    <mergeCell ref="C17:D17"/>
    <mergeCell ref="E17:F17"/>
    <mergeCell ref="C18:D18"/>
    <mergeCell ref="E18:F18"/>
    <mergeCell ref="C19:D19"/>
    <mergeCell ref="E19:F19"/>
    <mergeCell ref="C20:D20"/>
    <mergeCell ref="C23:D23"/>
    <mergeCell ref="E23:F23"/>
    <mergeCell ref="C24:D24"/>
    <mergeCell ref="E24:F24"/>
    <mergeCell ref="C25:D25"/>
    <mergeCell ref="E25:F25"/>
    <mergeCell ref="E20:F20"/>
    <mergeCell ref="C21:D21"/>
    <mergeCell ref="E21:F21"/>
    <mergeCell ref="C22:D22"/>
    <mergeCell ref="E22:F22"/>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37:D37"/>
    <mergeCell ref="E37:F37"/>
    <mergeCell ref="C32:D32"/>
    <mergeCell ref="E32:F32"/>
    <mergeCell ref="C33:D33"/>
    <mergeCell ref="E33:F33"/>
    <mergeCell ref="C34:D34"/>
    <mergeCell ref="E34:F34"/>
    <mergeCell ref="C41:D41"/>
    <mergeCell ref="E41:F41"/>
    <mergeCell ref="C42:D42"/>
    <mergeCell ref="E42:F42"/>
    <mergeCell ref="C38:D38"/>
    <mergeCell ref="E38:F38"/>
    <mergeCell ref="C39:D39"/>
    <mergeCell ref="E39:F39"/>
    <mergeCell ref="C40:D40"/>
    <mergeCell ref="E40:F40"/>
  </mergeCells>
  <phoneticPr fontId="2"/>
  <conditionalFormatting sqref="A13:M27 A36:M42 A32:M33 A31 C31:M31 A28 C28:M28 A29:M30 A34:A35 C34:M35">
    <cfRule type="expression" dxfId="157" priority="27">
      <formula>$B13="祝"</formula>
    </cfRule>
    <cfRule type="expression" dxfId="156" priority="28">
      <formula>$B13="日"</formula>
    </cfRule>
    <cfRule type="expression" dxfId="155" priority="29">
      <formula>$B13="土"</formula>
    </cfRule>
  </conditionalFormatting>
  <conditionalFormatting sqref="C4:F4">
    <cfRule type="expression" dxfId="154" priority="26">
      <formula>$C$4&lt;&gt;""</formula>
    </cfRule>
  </conditionalFormatting>
  <conditionalFormatting sqref="C5:F5">
    <cfRule type="expression" dxfId="153" priority="25">
      <formula>$C$5&lt;&gt;""</formula>
    </cfRule>
  </conditionalFormatting>
  <conditionalFormatting sqref="I4:K4">
    <cfRule type="expression" dxfId="152" priority="24">
      <formula>$I$4&lt;&gt;""</formula>
    </cfRule>
  </conditionalFormatting>
  <conditionalFormatting sqref="C8:D8">
    <cfRule type="expression" dxfId="149" priority="20">
      <formula>$C$8&lt;&gt;""</formula>
    </cfRule>
  </conditionalFormatting>
  <conditionalFormatting sqref="C9">
    <cfRule type="expression" dxfId="148" priority="19">
      <formula>$C$9&lt;&gt;""</formula>
    </cfRule>
  </conditionalFormatting>
  <conditionalFormatting sqref="E9">
    <cfRule type="expression" dxfId="147" priority="18">
      <formula>$E$9&lt;&gt;""</formula>
    </cfRule>
  </conditionalFormatting>
  <conditionalFormatting sqref="B31">
    <cfRule type="expression" dxfId="146" priority="12">
      <formula>$B31="祝"</formula>
    </cfRule>
    <cfRule type="expression" dxfId="145" priority="13">
      <formula>$B31="日"</formula>
    </cfRule>
    <cfRule type="expression" dxfId="144" priority="14">
      <formula>$B31="土"</formula>
    </cfRule>
  </conditionalFormatting>
  <conditionalFormatting sqref="B35">
    <cfRule type="expression" dxfId="143" priority="9">
      <formula>$B35="祝"</formula>
    </cfRule>
    <cfRule type="expression" dxfId="142" priority="10">
      <formula>$B35="日"</formula>
    </cfRule>
    <cfRule type="expression" dxfId="141" priority="11">
      <formula>$B35="土"</formula>
    </cfRule>
  </conditionalFormatting>
  <conditionalFormatting sqref="B28">
    <cfRule type="expression" dxfId="140" priority="6">
      <formula>$B28="祝"</formula>
    </cfRule>
    <cfRule type="expression" dxfId="139" priority="7">
      <formula>$B28="日"</formula>
    </cfRule>
    <cfRule type="expression" dxfId="138" priority="8">
      <formula>$B28="土"</formula>
    </cfRule>
  </conditionalFormatting>
  <conditionalFormatting sqref="B34">
    <cfRule type="expression" dxfId="137" priority="3">
      <formula>$B34="祝"</formula>
    </cfRule>
    <cfRule type="expression" dxfId="136" priority="4">
      <formula>$B34="日"</formula>
    </cfRule>
    <cfRule type="expression" dxfId="135" priority="5">
      <formula>$B34="土"</formula>
    </cfRule>
  </conditionalFormatting>
  <conditionalFormatting sqref="I5">
    <cfRule type="expression" dxfId="16" priority="2">
      <formula>$I$5&lt;&gt;""</formula>
    </cfRule>
  </conditionalFormatting>
  <conditionalFormatting sqref="I6">
    <cfRule type="expression" dxfId="6" priority="1">
      <formula>$I$5&lt;&gt;""</formula>
    </cfRule>
  </conditionalFormatting>
  <dataValidations count="1">
    <dataValidation type="list" allowBlank="1" showInputMessage="1" showErrorMessage="1" sqref="H13:H42" xr:uid="{00000000-0002-0000-05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0"/>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1.125" bestFit="1" customWidth="1"/>
    <col min="9" max="9" width="20.625" customWidth="1"/>
    <col min="10" max="10" width="10.625" customWidth="1"/>
    <col min="11" max="11" width="12.875" customWidth="1"/>
    <col min="12" max="13" width="14.875" customWidth="1"/>
  </cols>
  <sheetData>
    <row r="1" spans="1:15" ht="20.100000000000001" customHeight="1">
      <c r="A1" s="34" t="s">
        <v>26</v>
      </c>
      <c r="I1" s="22"/>
      <c r="J1" s="22"/>
      <c r="K1" s="22"/>
      <c r="L1" s="102" t="s">
        <v>14</v>
      </c>
      <c r="M1" s="102"/>
    </row>
    <row r="2" spans="1:15" ht="20.100000000000001" customHeight="1">
      <c r="A2" s="114">
        <f>EDATE('4月'!A2,6)</f>
        <v>45566</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230" t="s">
        <v>1</v>
      </c>
      <c r="C11" s="150" t="s">
        <v>7</v>
      </c>
      <c r="D11" s="151"/>
      <c r="E11" s="146" t="s">
        <v>8</v>
      </c>
      <c r="F11" s="147"/>
      <c r="G11" s="100" t="s">
        <v>15</v>
      </c>
      <c r="H11" s="142" t="s">
        <v>2</v>
      </c>
      <c r="I11" s="226" t="s">
        <v>25</v>
      </c>
      <c r="J11" s="226"/>
      <c r="K11" s="226"/>
      <c r="L11" s="226"/>
      <c r="M11" s="227"/>
    </row>
    <row r="12" spans="1:15" s="22" customFormat="1" ht="19.5" customHeight="1" thickBot="1">
      <c r="A12" s="141"/>
      <c r="B12" s="231"/>
      <c r="C12" s="152"/>
      <c r="D12" s="153"/>
      <c r="E12" s="148"/>
      <c r="F12" s="149"/>
      <c r="G12" s="101"/>
      <c r="H12" s="143"/>
      <c r="I12" s="228"/>
      <c r="J12" s="228"/>
      <c r="K12" s="228"/>
      <c r="L12" s="228"/>
      <c r="M12" s="229"/>
      <c r="O12" s="53"/>
    </row>
    <row r="13" spans="1:15" ht="19.5" customHeight="1">
      <c r="A13" s="73">
        <f>A2</f>
        <v>45566</v>
      </c>
      <c r="B13" s="69" t="str">
        <f>TEXT(A13,"aaa")</f>
        <v>火</v>
      </c>
      <c r="C13" s="154"/>
      <c r="D13" s="155"/>
      <c r="E13" s="192"/>
      <c r="F13" s="193"/>
      <c r="G13" s="36"/>
      <c r="H13" s="37"/>
      <c r="I13" s="144"/>
      <c r="J13" s="144"/>
      <c r="K13" s="144"/>
      <c r="L13" s="144"/>
      <c r="M13" s="145"/>
      <c r="O13" t="s">
        <v>18</v>
      </c>
    </row>
    <row r="14" spans="1:15" ht="19.5" customHeight="1">
      <c r="A14" s="72">
        <f>A13+1</f>
        <v>45567</v>
      </c>
      <c r="B14" s="55" t="str">
        <f>TEXT(A14,"aaa")</f>
        <v>水</v>
      </c>
      <c r="C14" s="158"/>
      <c r="D14" s="159"/>
      <c r="E14" s="156"/>
      <c r="F14" s="157"/>
      <c r="G14" s="38"/>
      <c r="H14" s="39"/>
      <c r="I14" s="134"/>
      <c r="J14" s="134"/>
      <c r="K14" s="134"/>
      <c r="L14" s="134"/>
      <c r="M14" s="135"/>
      <c r="O14" t="s">
        <v>19</v>
      </c>
    </row>
    <row r="15" spans="1:15" ht="19.5" customHeight="1">
      <c r="A15" s="72">
        <f t="shared" ref="A15:A43" si="0">A14+1</f>
        <v>45568</v>
      </c>
      <c r="B15" s="55" t="str">
        <f t="shared" ref="B15:B43" si="1">TEXT(A15,"aaa")</f>
        <v>木</v>
      </c>
      <c r="C15" s="158"/>
      <c r="D15" s="159"/>
      <c r="E15" s="156"/>
      <c r="F15" s="157"/>
      <c r="G15" s="38"/>
      <c r="H15" s="40"/>
      <c r="I15" s="134"/>
      <c r="J15" s="134"/>
      <c r="K15" s="134"/>
      <c r="L15" s="134"/>
      <c r="M15" s="135"/>
      <c r="O15" t="s">
        <v>33</v>
      </c>
    </row>
    <row r="16" spans="1:15" ht="19.5" customHeight="1">
      <c r="A16" s="72">
        <f t="shared" si="0"/>
        <v>45569</v>
      </c>
      <c r="B16" s="55" t="str">
        <f t="shared" si="1"/>
        <v>金</v>
      </c>
      <c r="C16" s="158"/>
      <c r="D16" s="159"/>
      <c r="E16" s="156"/>
      <c r="F16" s="157"/>
      <c r="G16" s="38"/>
      <c r="H16" s="40"/>
      <c r="I16" s="134"/>
      <c r="J16" s="134"/>
      <c r="K16" s="134"/>
      <c r="L16" s="134"/>
      <c r="M16" s="135"/>
      <c r="O16" t="s">
        <v>20</v>
      </c>
    </row>
    <row r="17" spans="1:15" ht="19.5" customHeight="1">
      <c r="A17" s="72">
        <f t="shared" si="0"/>
        <v>45570</v>
      </c>
      <c r="B17" s="55" t="str">
        <f t="shared" si="1"/>
        <v>土</v>
      </c>
      <c r="C17" s="158"/>
      <c r="D17" s="159"/>
      <c r="E17" s="156"/>
      <c r="F17" s="157"/>
      <c r="G17" s="38"/>
      <c r="H17" s="40"/>
      <c r="I17" s="134"/>
      <c r="J17" s="134"/>
      <c r="K17" s="134"/>
      <c r="L17" s="134"/>
      <c r="M17" s="135"/>
      <c r="O17" t="s">
        <v>21</v>
      </c>
    </row>
    <row r="18" spans="1:15" s="8" customFormat="1" ht="19.5" customHeight="1">
      <c r="A18" s="72">
        <f t="shared" si="0"/>
        <v>45571</v>
      </c>
      <c r="B18" s="55" t="str">
        <f t="shared" si="1"/>
        <v>日</v>
      </c>
      <c r="C18" s="158"/>
      <c r="D18" s="159"/>
      <c r="E18" s="156"/>
      <c r="F18" s="157"/>
      <c r="G18" s="38"/>
      <c r="H18" s="40"/>
      <c r="I18" s="134"/>
      <c r="J18" s="134"/>
      <c r="K18" s="134"/>
      <c r="L18" s="134"/>
      <c r="M18" s="135"/>
      <c r="O18" t="s">
        <v>22</v>
      </c>
    </row>
    <row r="19" spans="1:15" s="8" customFormat="1" ht="19.5" customHeight="1">
      <c r="A19" s="72">
        <f t="shared" si="0"/>
        <v>45572</v>
      </c>
      <c r="B19" s="55" t="str">
        <f t="shared" si="1"/>
        <v>月</v>
      </c>
      <c r="C19" s="158"/>
      <c r="D19" s="159"/>
      <c r="E19" s="156"/>
      <c r="F19" s="157"/>
      <c r="G19" s="38"/>
      <c r="H19" s="40"/>
      <c r="I19" s="134"/>
      <c r="J19" s="134"/>
      <c r="K19" s="134"/>
      <c r="L19" s="134"/>
      <c r="M19" s="135"/>
      <c r="O19" t="s">
        <v>23</v>
      </c>
    </row>
    <row r="20" spans="1:15" ht="19.5" customHeight="1">
      <c r="A20" s="72">
        <f t="shared" si="0"/>
        <v>45573</v>
      </c>
      <c r="B20" s="55" t="str">
        <f t="shared" si="1"/>
        <v>火</v>
      </c>
      <c r="C20" s="158"/>
      <c r="D20" s="159"/>
      <c r="E20" s="156"/>
      <c r="F20" s="157"/>
      <c r="G20" s="38"/>
      <c r="H20" s="40"/>
      <c r="I20" s="134"/>
      <c r="J20" s="134"/>
      <c r="K20" s="134"/>
      <c r="L20" s="134"/>
      <c r="M20" s="135"/>
    </row>
    <row r="21" spans="1:15" ht="19.5" customHeight="1">
      <c r="A21" s="72">
        <f t="shared" si="0"/>
        <v>45574</v>
      </c>
      <c r="B21" s="55" t="str">
        <f t="shared" si="1"/>
        <v>水</v>
      </c>
      <c r="C21" s="158"/>
      <c r="D21" s="159"/>
      <c r="E21" s="156"/>
      <c r="F21" s="157"/>
      <c r="G21" s="38"/>
      <c r="H21" s="40"/>
      <c r="I21" s="134"/>
      <c r="J21" s="134"/>
      <c r="K21" s="134"/>
      <c r="L21" s="134"/>
      <c r="M21" s="135"/>
    </row>
    <row r="22" spans="1:15" ht="19.5" customHeight="1">
      <c r="A22" s="72">
        <f t="shared" si="0"/>
        <v>45575</v>
      </c>
      <c r="B22" s="55" t="str">
        <f t="shared" si="1"/>
        <v>木</v>
      </c>
      <c r="C22" s="158"/>
      <c r="D22" s="159"/>
      <c r="E22" s="156"/>
      <c r="F22" s="157"/>
      <c r="G22" s="38"/>
      <c r="H22" s="39"/>
      <c r="I22" s="134"/>
      <c r="J22" s="134"/>
      <c r="K22" s="134"/>
      <c r="L22" s="134"/>
      <c r="M22" s="135"/>
    </row>
    <row r="23" spans="1:15" ht="19.5" customHeight="1">
      <c r="A23" s="72">
        <f t="shared" si="0"/>
        <v>45576</v>
      </c>
      <c r="B23" s="55" t="str">
        <f t="shared" si="1"/>
        <v>金</v>
      </c>
      <c r="C23" s="158"/>
      <c r="D23" s="159"/>
      <c r="E23" s="156"/>
      <c r="F23" s="157"/>
      <c r="G23" s="38"/>
      <c r="H23" s="40"/>
      <c r="I23" s="134"/>
      <c r="J23" s="134"/>
      <c r="K23" s="134"/>
      <c r="L23" s="134"/>
      <c r="M23" s="135"/>
    </row>
    <row r="24" spans="1:15" ht="19.5" customHeight="1">
      <c r="A24" s="72">
        <f t="shared" si="0"/>
        <v>45577</v>
      </c>
      <c r="B24" s="55" t="str">
        <f t="shared" si="1"/>
        <v>土</v>
      </c>
      <c r="C24" s="158"/>
      <c r="D24" s="159"/>
      <c r="E24" s="156"/>
      <c r="F24" s="157"/>
      <c r="G24" s="38"/>
      <c r="H24" s="40"/>
      <c r="I24" s="134"/>
      <c r="J24" s="134"/>
      <c r="K24" s="134"/>
      <c r="L24" s="134"/>
      <c r="M24" s="135"/>
    </row>
    <row r="25" spans="1:15" s="8" customFormat="1" ht="19.5" customHeight="1">
      <c r="A25" s="72">
        <f t="shared" si="0"/>
        <v>45578</v>
      </c>
      <c r="B25" s="55" t="str">
        <f t="shared" si="1"/>
        <v>日</v>
      </c>
      <c r="C25" s="158"/>
      <c r="D25" s="159"/>
      <c r="E25" s="156"/>
      <c r="F25" s="157"/>
      <c r="G25" s="38"/>
      <c r="H25" s="40"/>
      <c r="I25" s="134"/>
      <c r="J25" s="134"/>
      <c r="K25" s="134"/>
      <c r="L25" s="134"/>
      <c r="M25" s="135"/>
    </row>
    <row r="26" spans="1:15" s="8" customFormat="1" ht="19.5" customHeight="1">
      <c r="A26" s="72">
        <f t="shared" si="0"/>
        <v>45579</v>
      </c>
      <c r="B26" s="55" t="s">
        <v>43</v>
      </c>
      <c r="C26" s="158"/>
      <c r="D26" s="159"/>
      <c r="E26" s="156"/>
      <c r="F26" s="157"/>
      <c r="G26" s="38"/>
      <c r="H26" s="40"/>
      <c r="I26" s="134"/>
      <c r="J26" s="134"/>
      <c r="K26" s="134"/>
      <c r="L26" s="134"/>
      <c r="M26" s="135"/>
    </row>
    <row r="27" spans="1:15" ht="19.5" customHeight="1">
      <c r="A27" s="72">
        <f t="shared" si="0"/>
        <v>45580</v>
      </c>
      <c r="B27" s="55" t="str">
        <f t="shared" si="1"/>
        <v>火</v>
      </c>
      <c r="C27" s="158"/>
      <c r="D27" s="159"/>
      <c r="E27" s="156"/>
      <c r="F27" s="157"/>
      <c r="G27" s="38"/>
      <c r="H27" s="40"/>
      <c r="I27" s="134"/>
      <c r="J27" s="134"/>
      <c r="K27" s="134"/>
      <c r="L27" s="134"/>
      <c r="M27" s="135"/>
    </row>
    <row r="28" spans="1:15" ht="19.5" customHeight="1">
      <c r="A28" s="72">
        <f t="shared" si="0"/>
        <v>45581</v>
      </c>
      <c r="B28" s="55" t="str">
        <f t="shared" si="1"/>
        <v>水</v>
      </c>
      <c r="C28" s="158"/>
      <c r="D28" s="159"/>
      <c r="E28" s="156"/>
      <c r="F28" s="157"/>
      <c r="G28" s="38"/>
      <c r="H28" s="40"/>
      <c r="I28" s="134"/>
      <c r="J28" s="134"/>
      <c r="K28" s="134"/>
      <c r="L28" s="134"/>
      <c r="M28" s="135"/>
    </row>
    <row r="29" spans="1:15" ht="19.5" customHeight="1">
      <c r="A29" s="72">
        <f t="shared" si="0"/>
        <v>45582</v>
      </c>
      <c r="B29" s="55" t="str">
        <f t="shared" si="1"/>
        <v>木</v>
      </c>
      <c r="C29" s="158"/>
      <c r="D29" s="159"/>
      <c r="E29" s="156"/>
      <c r="F29" s="157"/>
      <c r="G29" s="38"/>
      <c r="H29" s="40"/>
      <c r="I29" s="134"/>
      <c r="J29" s="134"/>
      <c r="K29" s="134"/>
      <c r="L29" s="134"/>
      <c r="M29" s="135"/>
    </row>
    <row r="30" spans="1:15" ht="19.5" customHeight="1">
      <c r="A30" s="72">
        <f t="shared" si="0"/>
        <v>45583</v>
      </c>
      <c r="B30" s="55" t="str">
        <f t="shared" si="1"/>
        <v>金</v>
      </c>
      <c r="C30" s="158"/>
      <c r="D30" s="159"/>
      <c r="E30" s="156"/>
      <c r="F30" s="157"/>
      <c r="G30" s="38"/>
      <c r="H30" s="40"/>
      <c r="I30" s="134"/>
      <c r="J30" s="134"/>
      <c r="K30" s="134"/>
      <c r="L30" s="134"/>
      <c r="M30" s="135"/>
    </row>
    <row r="31" spans="1:15" ht="19.5" customHeight="1">
      <c r="A31" s="72">
        <f t="shared" si="0"/>
        <v>45584</v>
      </c>
      <c r="B31" s="55" t="str">
        <f t="shared" si="1"/>
        <v>土</v>
      </c>
      <c r="C31" s="158"/>
      <c r="D31" s="159"/>
      <c r="E31" s="156"/>
      <c r="F31" s="157"/>
      <c r="G31" s="38"/>
      <c r="H31" s="40"/>
      <c r="I31" s="134"/>
      <c r="J31" s="134"/>
      <c r="K31" s="134"/>
      <c r="L31" s="134"/>
      <c r="M31" s="135"/>
    </row>
    <row r="32" spans="1:15" s="8" customFormat="1" ht="19.5" customHeight="1">
      <c r="A32" s="72">
        <f t="shared" si="0"/>
        <v>45585</v>
      </c>
      <c r="B32" s="55" t="str">
        <f t="shared" si="1"/>
        <v>日</v>
      </c>
      <c r="C32" s="158"/>
      <c r="D32" s="159"/>
      <c r="E32" s="156"/>
      <c r="F32" s="157"/>
      <c r="G32" s="38"/>
      <c r="H32" s="40"/>
      <c r="I32" s="134"/>
      <c r="J32" s="134"/>
      <c r="K32" s="134"/>
      <c r="L32" s="134"/>
      <c r="M32" s="135"/>
    </row>
    <row r="33" spans="1:13" s="8" customFormat="1" ht="19.5" customHeight="1">
      <c r="A33" s="72">
        <f t="shared" si="0"/>
        <v>45586</v>
      </c>
      <c r="B33" s="55" t="str">
        <f t="shared" si="1"/>
        <v>月</v>
      </c>
      <c r="C33" s="158"/>
      <c r="D33" s="159"/>
      <c r="E33" s="156"/>
      <c r="F33" s="157"/>
      <c r="G33" s="38"/>
      <c r="H33" s="40"/>
      <c r="I33" s="134"/>
      <c r="J33" s="134"/>
      <c r="K33" s="134"/>
      <c r="L33" s="134"/>
      <c r="M33" s="135"/>
    </row>
    <row r="34" spans="1:13" ht="19.5" customHeight="1">
      <c r="A34" s="72">
        <f t="shared" si="0"/>
        <v>45587</v>
      </c>
      <c r="B34" s="55" t="str">
        <f t="shared" ref="B34" si="2">TEXT(A34,"aaa")</f>
        <v>火</v>
      </c>
      <c r="C34" s="158"/>
      <c r="D34" s="159"/>
      <c r="E34" s="156"/>
      <c r="F34" s="157"/>
      <c r="G34" s="38"/>
      <c r="H34" s="40"/>
      <c r="I34" s="134"/>
      <c r="J34" s="134"/>
      <c r="K34" s="134"/>
      <c r="L34" s="134"/>
      <c r="M34" s="135"/>
    </row>
    <row r="35" spans="1:13" ht="19.5" customHeight="1">
      <c r="A35" s="72">
        <f t="shared" si="0"/>
        <v>45588</v>
      </c>
      <c r="B35" s="55" t="str">
        <f t="shared" si="1"/>
        <v>水</v>
      </c>
      <c r="C35" s="158"/>
      <c r="D35" s="159"/>
      <c r="E35" s="156"/>
      <c r="F35" s="157"/>
      <c r="G35" s="38"/>
      <c r="H35" s="40"/>
      <c r="I35" s="134"/>
      <c r="J35" s="134"/>
      <c r="K35" s="134"/>
      <c r="L35" s="134"/>
      <c r="M35" s="135"/>
    </row>
    <row r="36" spans="1:13" ht="19.5" customHeight="1">
      <c r="A36" s="72">
        <f t="shared" si="0"/>
        <v>45589</v>
      </c>
      <c r="B36" s="55" t="str">
        <f t="shared" si="1"/>
        <v>木</v>
      </c>
      <c r="C36" s="158"/>
      <c r="D36" s="159"/>
      <c r="E36" s="156"/>
      <c r="F36" s="157"/>
      <c r="G36" s="38"/>
      <c r="H36" s="40"/>
      <c r="I36" s="134"/>
      <c r="J36" s="134"/>
      <c r="K36" s="134"/>
      <c r="L36" s="134"/>
      <c r="M36" s="135"/>
    </row>
    <row r="37" spans="1:13" ht="19.5" customHeight="1">
      <c r="A37" s="72">
        <f t="shared" si="0"/>
        <v>45590</v>
      </c>
      <c r="B37" s="55" t="str">
        <f t="shared" si="1"/>
        <v>金</v>
      </c>
      <c r="C37" s="158"/>
      <c r="D37" s="159"/>
      <c r="E37" s="156"/>
      <c r="F37" s="157"/>
      <c r="G37" s="38"/>
      <c r="H37" s="40"/>
      <c r="I37" s="134"/>
      <c r="J37" s="134"/>
      <c r="K37" s="134"/>
      <c r="L37" s="134"/>
      <c r="M37" s="135"/>
    </row>
    <row r="38" spans="1:13" ht="19.5" customHeight="1">
      <c r="A38" s="72">
        <f t="shared" si="0"/>
        <v>45591</v>
      </c>
      <c r="B38" s="55" t="str">
        <f t="shared" si="1"/>
        <v>土</v>
      </c>
      <c r="C38" s="158"/>
      <c r="D38" s="159"/>
      <c r="E38" s="156"/>
      <c r="F38" s="157"/>
      <c r="G38" s="38"/>
      <c r="H38" s="40"/>
      <c r="I38" s="134"/>
      <c r="J38" s="134"/>
      <c r="K38" s="134"/>
      <c r="L38" s="134"/>
      <c r="M38" s="135"/>
    </row>
    <row r="39" spans="1:13" s="8" customFormat="1" ht="19.5" customHeight="1">
      <c r="A39" s="72">
        <f t="shared" si="0"/>
        <v>45592</v>
      </c>
      <c r="B39" s="55" t="str">
        <f t="shared" si="1"/>
        <v>日</v>
      </c>
      <c r="C39" s="158"/>
      <c r="D39" s="159"/>
      <c r="E39" s="156"/>
      <c r="F39" s="157"/>
      <c r="G39" s="38"/>
      <c r="H39" s="40"/>
      <c r="I39" s="134"/>
      <c r="J39" s="134"/>
      <c r="K39" s="134"/>
      <c r="L39" s="134"/>
      <c r="M39" s="135"/>
    </row>
    <row r="40" spans="1:13" s="8" customFormat="1" ht="19.5" customHeight="1">
      <c r="A40" s="72">
        <f t="shared" si="0"/>
        <v>45593</v>
      </c>
      <c r="B40" s="55" t="str">
        <f t="shared" si="1"/>
        <v>月</v>
      </c>
      <c r="C40" s="158"/>
      <c r="D40" s="159"/>
      <c r="E40" s="156"/>
      <c r="F40" s="157"/>
      <c r="G40" s="38"/>
      <c r="H40" s="40"/>
      <c r="I40" s="134"/>
      <c r="J40" s="134"/>
      <c r="K40" s="134"/>
      <c r="L40" s="134"/>
      <c r="M40" s="135"/>
    </row>
    <row r="41" spans="1:13" ht="19.5" customHeight="1">
      <c r="A41" s="72">
        <f t="shared" si="0"/>
        <v>45594</v>
      </c>
      <c r="B41" s="55" t="str">
        <f t="shared" si="1"/>
        <v>火</v>
      </c>
      <c r="C41" s="158"/>
      <c r="D41" s="159"/>
      <c r="E41" s="156"/>
      <c r="F41" s="157"/>
      <c r="G41" s="38"/>
      <c r="H41" s="40"/>
      <c r="I41" s="134"/>
      <c r="J41" s="134"/>
      <c r="K41" s="134"/>
      <c r="L41" s="134"/>
      <c r="M41" s="135"/>
    </row>
    <row r="42" spans="1:13" ht="19.5" customHeight="1">
      <c r="A42" s="72">
        <f t="shared" si="0"/>
        <v>45595</v>
      </c>
      <c r="B42" s="56" t="str">
        <f t="shared" si="1"/>
        <v>水</v>
      </c>
      <c r="C42" s="158"/>
      <c r="D42" s="159"/>
      <c r="E42" s="156"/>
      <c r="F42" s="157"/>
      <c r="G42" s="38"/>
      <c r="H42" s="40"/>
      <c r="I42" s="134"/>
      <c r="J42" s="134"/>
      <c r="K42" s="134"/>
      <c r="L42" s="134"/>
      <c r="M42" s="135"/>
    </row>
    <row r="43" spans="1:13" ht="19.5" customHeight="1" thickBot="1">
      <c r="A43" s="74">
        <f t="shared" si="0"/>
        <v>45596</v>
      </c>
      <c r="B43" s="70" t="str">
        <f t="shared" si="1"/>
        <v>木</v>
      </c>
      <c r="C43" s="199"/>
      <c r="D43" s="200"/>
      <c r="E43" s="201"/>
      <c r="F43" s="202"/>
      <c r="G43" s="75"/>
      <c r="H43" s="76"/>
      <c r="I43" s="194"/>
      <c r="J43" s="194"/>
      <c r="K43" s="194"/>
      <c r="L43" s="194"/>
      <c r="M43" s="195"/>
    </row>
    <row r="44" spans="1:13" ht="15" customHeight="1" thickBot="1">
      <c r="B44" s="10"/>
      <c r="C44" s="5"/>
      <c r="D44" s="5"/>
      <c r="E44" s="188" t="s">
        <v>29</v>
      </c>
      <c r="F44" s="189"/>
      <c r="G44" s="52">
        <f>SUM(G13:G43)</f>
        <v>0</v>
      </c>
      <c r="H44" s="2"/>
      <c r="I44" s="2"/>
      <c r="J44" s="2"/>
      <c r="K44" s="2"/>
      <c r="L44" s="2"/>
      <c r="M44" s="2"/>
    </row>
    <row r="45" spans="1:13" ht="18" customHeight="1" thickBot="1">
      <c r="B45" s="10"/>
      <c r="C45" s="20"/>
      <c r="D45" s="20"/>
      <c r="E45" s="20"/>
      <c r="F45" s="20"/>
      <c r="G45" s="19"/>
      <c r="H45" s="16"/>
      <c r="I45" s="2"/>
      <c r="J45" s="2"/>
      <c r="K45" s="2"/>
      <c r="L45" s="12"/>
      <c r="M45" s="13" t="s">
        <v>28</v>
      </c>
    </row>
    <row r="46" spans="1:13" ht="18" customHeight="1">
      <c r="B46" s="10"/>
      <c r="C46" s="174" t="s">
        <v>12</v>
      </c>
      <c r="D46" s="175"/>
      <c r="E46" s="181" t="s">
        <v>3</v>
      </c>
      <c r="F46" s="182"/>
      <c r="G46" s="18" t="s">
        <v>9</v>
      </c>
      <c r="H46" s="43" t="s">
        <v>4</v>
      </c>
      <c r="I46" s="2"/>
      <c r="J46" s="2"/>
      <c r="K46" s="2"/>
      <c r="L46" s="2"/>
      <c r="M46" s="196"/>
    </row>
    <row r="47" spans="1:13" ht="18" customHeight="1">
      <c r="B47" s="10"/>
      <c r="C47" s="174"/>
      <c r="D47" s="175"/>
      <c r="E47" s="183"/>
      <c r="F47" s="184"/>
      <c r="G47" s="17" t="s">
        <v>10</v>
      </c>
      <c r="H47" s="44" t="s">
        <v>4</v>
      </c>
      <c r="I47" s="2"/>
      <c r="J47" s="2"/>
      <c r="K47" s="2"/>
      <c r="L47" s="2"/>
      <c r="M47" s="196"/>
    </row>
    <row r="48" spans="1:13" ht="18" customHeight="1" thickBot="1">
      <c r="B48" s="10"/>
      <c r="C48" s="174" t="s">
        <v>12</v>
      </c>
      <c r="D48" s="175"/>
      <c r="E48" s="185" t="s">
        <v>11</v>
      </c>
      <c r="F48" s="186"/>
      <c r="G48" s="187"/>
      <c r="H48" s="45" t="s">
        <v>4</v>
      </c>
      <c r="I48" s="2"/>
      <c r="J48" s="2"/>
      <c r="K48" s="2"/>
      <c r="L48" s="2"/>
      <c r="M48" s="196"/>
    </row>
    <row r="49" spans="1:15" ht="18" customHeight="1" thickBot="1">
      <c r="A49" s="33"/>
      <c r="B49" s="10"/>
      <c r="C49" s="35"/>
      <c r="D49" s="64"/>
      <c r="E49" s="64"/>
      <c r="F49" s="14"/>
      <c r="G49" s="14"/>
      <c r="H49" s="49"/>
      <c r="I49" s="2"/>
      <c r="J49" s="2"/>
      <c r="K49" s="2"/>
      <c r="L49" s="2"/>
      <c r="M49" s="197"/>
    </row>
    <row r="50" spans="1:15" ht="18" customHeight="1" thickTop="1" thickBot="1">
      <c r="A50" s="57"/>
      <c r="B50" s="57"/>
      <c r="C50" s="167" t="s">
        <v>38</v>
      </c>
      <c r="D50" s="168"/>
      <c r="E50" s="178" t="s">
        <v>34</v>
      </c>
      <c r="F50" s="179"/>
      <c r="G50" s="179"/>
      <c r="H50" s="180"/>
      <c r="I50" s="94">
        <v>45600</v>
      </c>
      <c r="J50" s="57"/>
      <c r="K50" s="57"/>
      <c r="L50" s="2"/>
      <c r="M50" s="198"/>
    </row>
    <row r="51" spans="1:15" ht="18" customHeight="1" thickBot="1">
      <c r="A51" s="58"/>
      <c r="B51" s="58"/>
      <c r="C51" s="169"/>
      <c r="D51" s="170"/>
      <c r="E51" s="171" t="s">
        <v>35</v>
      </c>
      <c r="F51" s="172"/>
      <c r="G51" s="172"/>
      <c r="H51" s="173"/>
      <c r="I51" s="95">
        <v>45603</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L1:M1"/>
    <mergeCell ref="A2:M2"/>
    <mergeCell ref="A4:B4"/>
    <mergeCell ref="C4:F4"/>
    <mergeCell ref="G4:H4"/>
    <mergeCell ref="I4:K4"/>
    <mergeCell ref="L4:M4"/>
    <mergeCell ref="A9:B9"/>
    <mergeCell ref="A5:B5"/>
    <mergeCell ref="C5:F5"/>
    <mergeCell ref="G5:H5"/>
    <mergeCell ref="C8:D8"/>
    <mergeCell ref="E8:F8"/>
    <mergeCell ref="I6:M6"/>
    <mergeCell ref="I5:M5"/>
    <mergeCell ref="I16:M16"/>
    <mergeCell ref="A6:F6"/>
    <mergeCell ref="G6:H6"/>
    <mergeCell ref="H11:H12"/>
    <mergeCell ref="I11:M12"/>
    <mergeCell ref="I13:M13"/>
    <mergeCell ref="I14:M14"/>
    <mergeCell ref="I15:M15"/>
    <mergeCell ref="A11:A12"/>
    <mergeCell ref="B11:B12"/>
    <mergeCell ref="G11:G12"/>
    <mergeCell ref="A8:B8"/>
    <mergeCell ref="C11:D12"/>
    <mergeCell ref="E11:F12"/>
    <mergeCell ref="C13:D13"/>
    <mergeCell ref="E13:F13"/>
    <mergeCell ref="C14:D14"/>
    <mergeCell ref="E14:F14"/>
    <mergeCell ref="C15:D15"/>
    <mergeCell ref="E15:F15"/>
    <mergeCell ref="C16:D16"/>
    <mergeCell ref="E16:F16"/>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41:M41"/>
    <mergeCell ref="I30:M30"/>
    <mergeCell ref="I31:M31"/>
    <mergeCell ref="I32:M32"/>
    <mergeCell ref="I40:M40"/>
    <mergeCell ref="I33:M33"/>
    <mergeCell ref="I34:M34"/>
    <mergeCell ref="I38:M38"/>
    <mergeCell ref="I39:M39"/>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C27:D27"/>
    <mergeCell ref="E27:F27"/>
    <mergeCell ref="C28:D28"/>
    <mergeCell ref="E28:F28"/>
    <mergeCell ref="C29:D29"/>
    <mergeCell ref="E29:F29"/>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1:D41"/>
    <mergeCell ref="E41:F41"/>
    <mergeCell ref="C36:D36"/>
    <mergeCell ref="E36:F36"/>
    <mergeCell ref="C37:D37"/>
    <mergeCell ref="E37:F37"/>
    <mergeCell ref="C38:D38"/>
    <mergeCell ref="E38:F38"/>
  </mergeCells>
  <phoneticPr fontId="2"/>
  <conditionalFormatting sqref="A22 C22:M22 A23:M43 A13:M21">
    <cfRule type="expression" dxfId="134" priority="15">
      <formula>$B13="祝"</formula>
    </cfRule>
    <cfRule type="expression" dxfId="133" priority="16">
      <formula>$B13="日"</formula>
    </cfRule>
    <cfRule type="expression" dxfId="132" priority="17">
      <formula>$B13="土"</formula>
    </cfRule>
  </conditionalFormatting>
  <conditionalFormatting sqref="C4:F4">
    <cfRule type="expression" dxfId="131" priority="14">
      <formula>$C$4&lt;&gt;""</formula>
    </cfRule>
  </conditionalFormatting>
  <conditionalFormatting sqref="C5:F5">
    <cfRule type="expression" dxfId="130" priority="13">
      <formula>$C$5&lt;&gt;""</formula>
    </cfRule>
  </conditionalFormatting>
  <conditionalFormatting sqref="I4:K4">
    <cfRule type="expression" dxfId="129" priority="12">
      <formula>$I$4&lt;&gt;""</formula>
    </cfRule>
  </conditionalFormatting>
  <conditionalFormatting sqref="C8:D8">
    <cfRule type="expression" dxfId="126" priority="8">
      <formula>$C$8&lt;&gt;""</formula>
    </cfRule>
  </conditionalFormatting>
  <conditionalFormatting sqref="C9">
    <cfRule type="expression" dxfId="125" priority="7">
      <formula>$C$9&lt;&gt;""</formula>
    </cfRule>
  </conditionalFormatting>
  <conditionalFormatting sqref="E9">
    <cfRule type="expression" dxfId="124" priority="6">
      <formula>$E$9&lt;&gt;""</formula>
    </cfRule>
  </conditionalFormatting>
  <conditionalFormatting sqref="B22">
    <cfRule type="expression" dxfId="123" priority="3">
      <formula>$B22="祝"</formula>
    </cfRule>
    <cfRule type="expression" dxfId="122" priority="4">
      <formula>$B22="日"</formula>
    </cfRule>
    <cfRule type="expression" dxfId="121" priority="5">
      <formula>$B22="土"</formula>
    </cfRule>
  </conditionalFormatting>
  <conditionalFormatting sqref="I5">
    <cfRule type="expression" dxfId="15" priority="2">
      <formula>$I$5&lt;&gt;""</formula>
    </cfRule>
  </conditionalFormatting>
  <conditionalFormatting sqref="I6">
    <cfRule type="expression" dxfId="5" priority="1">
      <formula>$I$5&lt;&gt;""</formula>
    </cfRule>
  </conditionalFormatting>
  <dataValidations disablePrompts="1" count="1">
    <dataValidation type="list" allowBlank="1" showInputMessage="1" showErrorMessage="1" sqref="H13:H43" xr:uid="{00000000-0002-0000-06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9"/>
  <sheetViews>
    <sheetView view="pageBreakPreview" zoomScaleNormal="100" zoomScaleSheetLayoutView="100" workbookViewId="0">
      <selection activeCell="I6" sqref="I6:M6"/>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2.375" customWidth="1"/>
    <col min="9" max="9" width="20.625" customWidth="1"/>
    <col min="10" max="10" width="10.625" customWidth="1"/>
    <col min="11" max="11" width="12.5" customWidth="1"/>
    <col min="12" max="13" width="14.875" customWidth="1"/>
  </cols>
  <sheetData>
    <row r="1" spans="1:15" ht="20.100000000000001" customHeight="1">
      <c r="A1" s="34" t="s">
        <v>26</v>
      </c>
      <c r="I1" s="22"/>
      <c r="J1" s="22"/>
      <c r="K1" s="22"/>
      <c r="L1" s="102" t="s">
        <v>14</v>
      </c>
      <c r="M1" s="102"/>
    </row>
    <row r="2" spans="1:15" ht="20.100000000000001" customHeight="1">
      <c r="A2" s="114">
        <f>EDATE('4月'!A2,7)</f>
        <v>45597</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226" t="s">
        <v>25</v>
      </c>
      <c r="J11" s="226"/>
      <c r="K11" s="226"/>
      <c r="L11" s="226"/>
      <c r="M11" s="227"/>
    </row>
    <row r="12" spans="1:15" s="22" customFormat="1" ht="19.5" customHeight="1" thickBot="1">
      <c r="A12" s="141"/>
      <c r="B12" s="122"/>
      <c r="C12" s="152"/>
      <c r="D12" s="153"/>
      <c r="E12" s="148"/>
      <c r="F12" s="149"/>
      <c r="G12" s="101"/>
      <c r="H12" s="143"/>
      <c r="I12" s="228"/>
      <c r="J12" s="228"/>
      <c r="K12" s="228"/>
      <c r="L12" s="228"/>
      <c r="M12" s="229"/>
      <c r="O12" s="53"/>
    </row>
    <row r="13" spans="1:15" ht="19.5" customHeight="1">
      <c r="A13" s="73">
        <f>A2</f>
        <v>45597</v>
      </c>
      <c r="B13" s="69" t="str">
        <f>TEXT(A13,"aaa")</f>
        <v>金</v>
      </c>
      <c r="C13" s="154"/>
      <c r="D13" s="155"/>
      <c r="E13" s="192"/>
      <c r="F13" s="193"/>
      <c r="G13" s="36"/>
      <c r="H13" s="37"/>
      <c r="I13" s="144"/>
      <c r="J13" s="144"/>
      <c r="K13" s="144"/>
      <c r="L13" s="144"/>
      <c r="M13" s="145"/>
      <c r="O13" t="s">
        <v>18</v>
      </c>
    </row>
    <row r="14" spans="1:15" ht="19.5" customHeight="1">
      <c r="A14" s="72">
        <f>A13+1</f>
        <v>45598</v>
      </c>
      <c r="B14" s="55" t="str">
        <f>TEXT(A14,"aaa")</f>
        <v>土</v>
      </c>
      <c r="C14" s="158"/>
      <c r="D14" s="159"/>
      <c r="E14" s="156"/>
      <c r="F14" s="157"/>
      <c r="G14" s="38"/>
      <c r="H14" s="39"/>
      <c r="I14" s="134"/>
      <c r="J14" s="134"/>
      <c r="K14" s="134"/>
      <c r="L14" s="134"/>
      <c r="M14" s="135"/>
      <c r="O14" t="s">
        <v>19</v>
      </c>
    </row>
    <row r="15" spans="1:15" ht="19.5" customHeight="1">
      <c r="A15" s="72">
        <f t="shared" ref="A15:A42" si="0">A14+1</f>
        <v>45599</v>
      </c>
      <c r="B15" s="55" t="s">
        <v>43</v>
      </c>
      <c r="C15" s="158"/>
      <c r="D15" s="159"/>
      <c r="E15" s="156"/>
      <c r="F15" s="157"/>
      <c r="G15" s="38"/>
      <c r="H15" s="40"/>
      <c r="I15" s="134"/>
      <c r="J15" s="134"/>
      <c r="K15" s="134"/>
      <c r="L15" s="134"/>
      <c r="M15" s="135"/>
      <c r="O15" t="s">
        <v>33</v>
      </c>
    </row>
    <row r="16" spans="1:15" ht="19.5" customHeight="1">
      <c r="A16" s="72">
        <f t="shared" si="0"/>
        <v>45600</v>
      </c>
      <c r="B16" s="55" t="s">
        <v>43</v>
      </c>
      <c r="C16" s="158"/>
      <c r="D16" s="159"/>
      <c r="E16" s="156"/>
      <c r="F16" s="157"/>
      <c r="G16" s="38"/>
      <c r="H16" s="40"/>
      <c r="I16" s="134"/>
      <c r="J16" s="134"/>
      <c r="K16" s="134"/>
      <c r="L16" s="134"/>
      <c r="M16" s="135"/>
      <c r="O16" t="s">
        <v>20</v>
      </c>
    </row>
    <row r="17" spans="1:15" ht="19.5" customHeight="1">
      <c r="A17" s="72">
        <f t="shared" si="0"/>
        <v>45601</v>
      </c>
      <c r="B17" s="55" t="str">
        <f t="shared" ref="B17:B42" si="1">TEXT(A17,"aaa")</f>
        <v>火</v>
      </c>
      <c r="C17" s="158"/>
      <c r="D17" s="159"/>
      <c r="E17" s="156"/>
      <c r="F17" s="157"/>
      <c r="G17" s="38"/>
      <c r="H17" s="40"/>
      <c r="I17" s="134"/>
      <c r="J17" s="134"/>
      <c r="K17" s="134"/>
      <c r="L17" s="134"/>
      <c r="M17" s="135"/>
      <c r="O17" t="s">
        <v>21</v>
      </c>
    </row>
    <row r="18" spans="1:15" s="8" customFormat="1" ht="19.5" customHeight="1">
      <c r="A18" s="72">
        <f t="shared" si="0"/>
        <v>45602</v>
      </c>
      <c r="B18" s="55" t="str">
        <f t="shared" si="1"/>
        <v>水</v>
      </c>
      <c r="C18" s="158"/>
      <c r="D18" s="159"/>
      <c r="E18" s="156"/>
      <c r="F18" s="157"/>
      <c r="G18" s="38"/>
      <c r="H18" s="40"/>
      <c r="I18" s="134"/>
      <c r="J18" s="134"/>
      <c r="K18" s="134"/>
      <c r="L18" s="134"/>
      <c r="M18" s="135"/>
      <c r="O18" t="s">
        <v>22</v>
      </c>
    </row>
    <row r="19" spans="1:15" s="8" customFormat="1" ht="19.5" customHeight="1">
      <c r="A19" s="72">
        <f t="shared" si="0"/>
        <v>45603</v>
      </c>
      <c r="B19" s="55" t="str">
        <f t="shared" si="1"/>
        <v>木</v>
      </c>
      <c r="C19" s="158"/>
      <c r="D19" s="159"/>
      <c r="E19" s="156"/>
      <c r="F19" s="157"/>
      <c r="G19" s="38"/>
      <c r="H19" s="40"/>
      <c r="I19" s="134"/>
      <c r="J19" s="134"/>
      <c r="K19" s="134"/>
      <c r="L19" s="134"/>
      <c r="M19" s="135"/>
      <c r="O19" t="s">
        <v>23</v>
      </c>
    </row>
    <row r="20" spans="1:15" ht="19.5" customHeight="1">
      <c r="A20" s="72">
        <f t="shared" si="0"/>
        <v>45604</v>
      </c>
      <c r="B20" s="55" t="str">
        <f t="shared" si="1"/>
        <v>金</v>
      </c>
      <c r="C20" s="158"/>
      <c r="D20" s="159"/>
      <c r="E20" s="156"/>
      <c r="F20" s="157"/>
      <c r="G20" s="38"/>
      <c r="H20" s="40"/>
      <c r="I20" s="134"/>
      <c r="J20" s="134"/>
      <c r="K20" s="134"/>
      <c r="L20" s="134"/>
      <c r="M20" s="135"/>
    </row>
    <row r="21" spans="1:15" ht="19.5" customHeight="1">
      <c r="A21" s="72">
        <f t="shared" si="0"/>
        <v>45605</v>
      </c>
      <c r="B21" s="55" t="str">
        <f t="shared" si="1"/>
        <v>土</v>
      </c>
      <c r="C21" s="158"/>
      <c r="D21" s="159"/>
      <c r="E21" s="156"/>
      <c r="F21" s="157"/>
      <c r="G21" s="38"/>
      <c r="H21" s="40"/>
      <c r="I21" s="134"/>
      <c r="J21" s="134"/>
      <c r="K21" s="134"/>
      <c r="L21" s="134"/>
      <c r="M21" s="135"/>
    </row>
    <row r="22" spans="1:15" ht="19.5" customHeight="1">
      <c r="A22" s="72">
        <f t="shared" si="0"/>
        <v>45606</v>
      </c>
      <c r="B22" s="55" t="str">
        <f t="shared" si="1"/>
        <v>日</v>
      </c>
      <c r="C22" s="158"/>
      <c r="D22" s="159"/>
      <c r="E22" s="156"/>
      <c r="F22" s="157"/>
      <c r="G22" s="38"/>
      <c r="H22" s="39"/>
      <c r="I22" s="134"/>
      <c r="J22" s="134"/>
      <c r="K22" s="134"/>
      <c r="L22" s="134"/>
      <c r="M22" s="135"/>
    </row>
    <row r="23" spans="1:15" ht="19.5" customHeight="1">
      <c r="A23" s="72">
        <f t="shared" si="0"/>
        <v>45607</v>
      </c>
      <c r="B23" s="55" t="str">
        <f t="shared" si="1"/>
        <v>月</v>
      </c>
      <c r="C23" s="158"/>
      <c r="D23" s="159"/>
      <c r="E23" s="156"/>
      <c r="F23" s="157"/>
      <c r="G23" s="38"/>
      <c r="H23" s="40"/>
      <c r="I23" s="134"/>
      <c r="J23" s="134"/>
      <c r="K23" s="134"/>
      <c r="L23" s="134"/>
      <c r="M23" s="135"/>
    </row>
    <row r="24" spans="1:15" ht="19.5" customHeight="1">
      <c r="A24" s="72">
        <f t="shared" si="0"/>
        <v>45608</v>
      </c>
      <c r="B24" s="55" t="str">
        <f t="shared" si="1"/>
        <v>火</v>
      </c>
      <c r="C24" s="158"/>
      <c r="D24" s="159"/>
      <c r="E24" s="156"/>
      <c r="F24" s="157"/>
      <c r="G24" s="38"/>
      <c r="H24" s="40"/>
      <c r="I24" s="134"/>
      <c r="J24" s="134"/>
      <c r="K24" s="134"/>
      <c r="L24" s="134"/>
      <c r="M24" s="135"/>
    </row>
    <row r="25" spans="1:15" s="8" customFormat="1" ht="19.5" customHeight="1">
      <c r="A25" s="72">
        <f t="shared" si="0"/>
        <v>45609</v>
      </c>
      <c r="B25" s="55" t="str">
        <f t="shared" si="1"/>
        <v>水</v>
      </c>
      <c r="C25" s="158"/>
      <c r="D25" s="159"/>
      <c r="E25" s="156"/>
      <c r="F25" s="157"/>
      <c r="G25" s="38"/>
      <c r="H25" s="40"/>
      <c r="I25" s="134"/>
      <c r="J25" s="134"/>
      <c r="K25" s="134"/>
      <c r="L25" s="134"/>
      <c r="M25" s="135"/>
    </row>
    <row r="26" spans="1:15" s="8" customFormat="1" ht="19.5" customHeight="1">
      <c r="A26" s="72">
        <f t="shared" si="0"/>
        <v>45610</v>
      </c>
      <c r="B26" s="55" t="str">
        <f t="shared" si="1"/>
        <v>木</v>
      </c>
      <c r="C26" s="158"/>
      <c r="D26" s="159"/>
      <c r="E26" s="156"/>
      <c r="F26" s="157"/>
      <c r="G26" s="38"/>
      <c r="H26" s="40"/>
      <c r="I26" s="134"/>
      <c r="J26" s="134"/>
      <c r="K26" s="134"/>
      <c r="L26" s="134"/>
      <c r="M26" s="135"/>
    </row>
    <row r="27" spans="1:15" ht="19.5" customHeight="1">
      <c r="A27" s="72">
        <f t="shared" si="0"/>
        <v>45611</v>
      </c>
      <c r="B27" s="55" t="str">
        <f t="shared" si="1"/>
        <v>金</v>
      </c>
      <c r="C27" s="158"/>
      <c r="D27" s="159"/>
      <c r="E27" s="156"/>
      <c r="F27" s="157"/>
      <c r="G27" s="38"/>
      <c r="H27" s="40"/>
      <c r="I27" s="134"/>
      <c r="J27" s="134"/>
      <c r="K27" s="134"/>
      <c r="L27" s="134"/>
      <c r="M27" s="135"/>
    </row>
    <row r="28" spans="1:15" ht="19.5" customHeight="1">
      <c r="A28" s="72">
        <f t="shared" si="0"/>
        <v>45612</v>
      </c>
      <c r="B28" s="55" t="str">
        <f t="shared" si="1"/>
        <v>土</v>
      </c>
      <c r="C28" s="158"/>
      <c r="D28" s="159"/>
      <c r="E28" s="156"/>
      <c r="F28" s="157"/>
      <c r="G28" s="38"/>
      <c r="H28" s="40"/>
      <c r="I28" s="134"/>
      <c r="J28" s="134"/>
      <c r="K28" s="134"/>
      <c r="L28" s="134"/>
      <c r="M28" s="135"/>
    </row>
    <row r="29" spans="1:15" ht="19.5" customHeight="1">
      <c r="A29" s="72">
        <f t="shared" si="0"/>
        <v>45613</v>
      </c>
      <c r="B29" s="55" t="str">
        <f t="shared" si="1"/>
        <v>日</v>
      </c>
      <c r="C29" s="158"/>
      <c r="D29" s="159"/>
      <c r="E29" s="156"/>
      <c r="F29" s="157"/>
      <c r="G29" s="38"/>
      <c r="H29" s="40"/>
      <c r="I29" s="134"/>
      <c r="J29" s="134"/>
      <c r="K29" s="134"/>
      <c r="L29" s="134"/>
      <c r="M29" s="135"/>
    </row>
    <row r="30" spans="1:15" ht="19.5" customHeight="1">
      <c r="A30" s="72">
        <f t="shared" si="0"/>
        <v>45614</v>
      </c>
      <c r="B30" s="55" t="str">
        <f t="shared" si="1"/>
        <v>月</v>
      </c>
      <c r="C30" s="158"/>
      <c r="D30" s="159"/>
      <c r="E30" s="156"/>
      <c r="F30" s="157"/>
      <c r="G30" s="38"/>
      <c r="H30" s="40"/>
      <c r="I30" s="134"/>
      <c r="J30" s="134"/>
      <c r="K30" s="134"/>
      <c r="L30" s="134"/>
      <c r="M30" s="135"/>
    </row>
    <row r="31" spans="1:15" ht="19.5" customHeight="1">
      <c r="A31" s="72">
        <f t="shared" si="0"/>
        <v>45615</v>
      </c>
      <c r="B31" s="55" t="str">
        <f t="shared" si="1"/>
        <v>火</v>
      </c>
      <c r="C31" s="158"/>
      <c r="D31" s="159"/>
      <c r="E31" s="156"/>
      <c r="F31" s="157"/>
      <c r="G31" s="38"/>
      <c r="H31" s="40"/>
      <c r="I31" s="134"/>
      <c r="J31" s="134"/>
      <c r="K31" s="134"/>
      <c r="L31" s="134"/>
      <c r="M31" s="135"/>
    </row>
    <row r="32" spans="1:15" s="8" customFormat="1" ht="19.5" customHeight="1">
      <c r="A32" s="72">
        <f t="shared" si="0"/>
        <v>45616</v>
      </c>
      <c r="B32" s="55" t="str">
        <f t="shared" si="1"/>
        <v>水</v>
      </c>
      <c r="C32" s="158"/>
      <c r="D32" s="159"/>
      <c r="E32" s="156"/>
      <c r="F32" s="157"/>
      <c r="G32" s="38"/>
      <c r="H32" s="40"/>
      <c r="I32" s="134"/>
      <c r="J32" s="134"/>
      <c r="K32" s="134"/>
      <c r="L32" s="134"/>
      <c r="M32" s="135"/>
    </row>
    <row r="33" spans="1:13" s="8" customFormat="1" ht="19.5" customHeight="1">
      <c r="A33" s="72">
        <f t="shared" si="0"/>
        <v>45617</v>
      </c>
      <c r="B33" s="55" t="str">
        <f t="shared" si="1"/>
        <v>木</v>
      </c>
      <c r="C33" s="158"/>
      <c r="D33" s="159"/>
      <c r="E33" s="156"/>
      <c r="F33" s="157"/>
      <c r="G33" s="38"/>
      <c r="H33" s="40"/>
      <c r="I33" s="134"/>
      <c r="J33" s="134"/>
      <c r="K33" s="134"/>
      <c r="L33" s="134"/>
      <c r="M33" s="135"/>
    </row>
    <row r="34" spans="1:13" ht="19.5" customHeight="1">
      <c r="A34" s="72">
        <f t="shared" si="0"/>
        <v>45618</v>
      </c>
      <c r="B34" s="55" t="str">
        <f t="shared" si="1"/>
        <v>金</v>
      </c>
      <c r="C34" s="158"/>
      <c r="D34" s="159"/>
      <c r="E34" s="156"/>
      <c r="F34" s="157"/>
      <c r="G34" s="38"/>
      <c r="H34" s="40"/>
      <c r="I34" s="134"/>
      <c r="J34" s="134"/>
      <c r="K34" s="134"/>
      <c r="L34" s="134"/>
      <c r="M34" s="135"/>
    </row>
    <row r="35" spans="1:13" ht="19.5" customHeight="1">
      <c r="A35" s="72">
        <f t="shared" si="0"/>
        <v>45619</v>
      </c>
      <c r="B35" s="55" t="s">
        <v>43</v>
      </c>
      <c r="C35" s="158"/>
      <c r="D35" s="159"/>
      <c r="E35" s="156"/>
      <c r="F35" s="157"/>
      <c r="G35" s="38"/>
      <c r="H35" s="40"/>
      <c r="I35" s="134"/>
      <c r="J35" s="134"/>
      <c r="K35" s="134"/>
      <c r="L35" s="134"/>
      <c r="M35" s="135"/>
    </row>
    <row r="36" spans="1:13" ht="19.5" customHeight="1">
      <c r="A36" s="72">
        <f t="shared" si="0"/>
        <v>45620</v>
      </c>
      <c r="B36" s="55" t="str">
        <f t="shared" si="1"/>
        <v>日</v>
      </c>
      <c r="C36" s="158"/>
      <c r="D36" s="159"/>
      <c r="E36" s="156"/>
      <c r="F36" s="157"/>
      <c r="G36" s="38"/>
      <c r="H36" s="40"/>
      <c r="I36" s="134"/>
      <c r="J36" s="134"/>
      <c r="K36" s="134"/>
      <c r="L36" s="134"/>
      <c r="M36" s="135"/>
    </row>
    <row r="37" spans="1:13" ht="19.5" customHeight="1">
      <c r="A37" s="72">
        <f t="shared" si="0"/>
        <v>45621</v>
      </c>
      <c r="B37" s="55" t="str">
        <f t="shared" si="1"/>
        <v>月</v>
      </c>
      <c r="C37" s="158"/>
      <c r="D37" s="159"/>
      <c r="E37" s="156"/>
      <c r="F37" s="157"/>
      <c r="G37" s="38"/>
      <c r="H37" s="40"/>
      <c r="I37" s="134"/>
      <c r="J37" s="134"/>
      <c r="K37" s="134"/>
      <c r="L37" s="134"/>
      <c r="M37" s="135"/>
    </row>
    <row r="38" spans="1:13" ht="19.5" customHeight="1">
      <c r="A38" s="72">
        <f t="shared" si="0"/>
        <v>45622</v>
      </c>
      <c r="B38" s="55" t="str">
        <f t="shared" si="1"/>
        <v>火</v>
      </c>
      <c r="C38" s="158"/>
      <c r="D38" s="159"/>
      <c r="E38" s="156"/>
      <c r="F38" s="157"/>
      <c r="G38" s="38"/>
      <c r="H38" s="40"/>
      <c r="I38" s="134"/>
      <c r="J38" s="134"/>
      <c r="K38" s="134"/>
      <c r="L38" s="134"/>
      <c r="M38" s="135"/>
    </row>
    <row r="39" spans="1:13" s="8" customFormat="1" ht="19.5" customHeight="1">
      <c r="A39" s="72">
        <f t="shared" si="0"/>
        <v>45623</v>
      </c>
      <c r="B39" s="55" t="str">
        <f t="shared" si="1"/>
        <v>水</v>
      </c>
      <c r="C39" s="158"/>
      <c r="D39" s="159"/>
      <c r="E39" s="156"/>
      <c r="F39" s="157"/>
      <c r="G39" s="38"/>
      <c r="H39" s="40"/>
      <c r="I39" s="134"/>
      <c r="J39" s="134"/>
      <c r="K39" s="134"/>
      <c r="L39" s="134"/>
      <c r="M39" s="135"/>
    </row>
    <row r="40" spans="1:13" s="8" customFormat="1" ht="19.5" customHeight="1">
      <c r="A40" s="72">
        <f t="shared" si="0"/>
        <v>45624</v>
      </c>
      <c r="B40" s="55" t="str">
        <f t="shared" si="1"/>
        <v>木</v>
      </c>
      <c r="C40" s="158"/>
      <c r="D40" s="159"/>
      <c r="E40" s="156"/>
      <c r="F40" s="157"/>
      <c r="G40" s="38"/>
      <c r="H40" s="40"/>
      <c r="I40" s="134"/>
      <c r="J40" s="134"/>
      <c r="K40" s="134"/>
      <c r="L40" s="134"/>
      <c r="M40" s="135"/>
    </row>
    <row r="41" spans="1:13" ht="19.5" customHeight="1">
      <c r="A41" s="72">
        <f t="shared" si="0"/>
        <v>45625</v>
      </c>
      <c r="B41" s="55" t="str">
        <f t="shared" si="1"/>
        <v>金</v>
      </c>
      <c r="C41" s="158"/>
      <c r="D41" s="159"/>
      <c r="E41" s="156"/>
      <c r="F41" s="157"/>
      <c r="G41" s="38"/>
      <c r="H41" s="40"/>
      <c r="I41" s="134"/>
      <c r="J41" s="134"/>
      <c r="K41" s="134"/>
      <c r="L41" s="134"/>
      <c r="M41" s="135"/>
    </row>
    <row r="42" spans="1:13" ht="19.5" customHeight="1" thickBot="1">
      <c r="A42" s="74">
        <f t="shared" si="0"/>
        <v>45626</v>
      </c>
      <c r="B42" s="70" t="str">
        <f t="shared" si="1"/>
        <v>土</v>
      </c>
      <c r="C42" s="216"/>
      <c r="D42" s="217"/>
      <c r="E42" s="218"/>
      <c r="F42" s="219"/>
      <c r="G42" s="41"/>
      <c r="H42" s="42"/>
      <c r="I42" s="214"/>
      <c r="J42" s="214"/>
      <c r="K42" s="214"/>
      <c r="L42" s="214"/>
      <c r="M42" s="215"/>
    </row>
    <row r="43" spans="1:13" ht="15" customHeight="1" thickBot="1">
      <c r="B43" s="10"/>
      <c r="C43" s="5"/>
      <c r="D43" s="5"/>
      <c r="E43" s="188" t="s">
        <v>29</v>
      </c>
      <c r="F43" s="189"/>
      <c r="G43" s="52">
        <f>SUM(G13:G42)</f>
        <v>0</v>
      </c>
      <c r="H43" s="2"/>
      <c r="I43" s="2"/>
      <c r="J43" s="2"/>
      <c r="K43" s="2"/>
      <c r="L43" s="2"/>
      <c r="M43" s="2"/>
    </row>
    <row r="44" spans="1:13" ht="18" customHeight="1" thickBot="1">
      <c r="B44" s="10"/>
      <c r="C44" s="20"/>
      <c r="D44" s="20"/>
      <c r="E44" s="20"/>
      <c r="F44" s="20"/>
      <c r="G44" s="19"/>
      <c r="H44" s="16"/>
      <c r="I44" s="2"/>
      <c r="J44" s="2"/>
      <c r="K44" s="2"/>
      <c r="L44" s="12"/>
      <c r="M44" s="13" t="s">
        <v>28</v>
      </c>
    </row>
    <row r="45" spans="1:13" ht="18" customHeight="1">
      <c r="B45" s="10"/>
      <c r="C45" s="174" t="s">
        <v>12</v>
      </c>
      <c r="D45" s="175"/>
      <c r="E45" s="181" t="s">
        <v>3</v>
      </c>
      <c r="F45" s="182"/>
      <c r="G45" s="18" t="s">
        <v>9</v>
      </c>
      <c r="H45" s="43" t="s">
        <v>4</v>
      </c>
      <c r="I45" s="2"/>
      <c r="J45" s="2"/>
      <c r="K45" s="2"/>
      <c r="L45" s="2"/>
      <c r="M45" s="196"/>
    </row>
    <row r="46" spans="1:13" ht="18" customHeight="1">
      <c r="B46" s="10"/>
      <c r="C46" s="174"/>
      <c r="D46" s="175"/>
      <c r="E46" s="183"/>
      <c r="F46" s="184"/>
      <c r="G46" s="17" t="s">
        <v>10</v>
      </c>
      <c r="H46" s="44" t="s">
        <v>4</v>
      </c>
      <c r="I46" s="2"/>
      <c r="J46" s="2"/>
      <c r="K46" s="2"/>
      <c r="L46" s="2"/>
      <c r="M46" s="196"/>
    </row>
    <row r="47" spans="1:13" ht="18" customHeight="1" thickBot="1">
      <c r="B47" s="10"/>
      <c r="C47" s="174" t="s">
        <v>12</v>
      </c>
      <c r="D47" s="175"/>
      <c r="E47" s="185" t="s">
        <v>11</v>
      </c>
      <c r="F47" s="186"/>
      <c r="G47" s="187"/>
      <c r="H47" s="45" t="s">
        <v>4</v>
      </c>
      <c r="I47" s="2"/>
      <c r="J47" s="2"/>
      <c r="K47" s="2"/>
      <c r="L47" s="2"/>
      <c r="M47" s="196"/>
    </row>
    <row r="48" spans="1:13" ht="18" customHeight="1" thickBot="1">
      <c r="A48" s="33"/>
      <c r="B48" s="10"/>
      <c r="C48" s="35"/>
      <c r="D48" s="64"/>
      <c r="E48" s="64"/>
      <c r="F48" s="14"/>
      <c r="G48" s="14"/>
      <c r="H48" s="49"/>
      <c r="I48" s="2"/>
      <c r="J48" s="2"/>
      <c r="K48" s="2"/>
      <c r="L48" s="2"/>
      <c r="M48" s="197"/>
    </row>
    <row r="49" spans="1:13" ht="18" customHeight="1" thickTop="1" thickBot="1">
      <c r="A49" s="57"/>
      <c r="B49" s="57"/>
      <c r="C49" s="167" t="s">
        <v>38</v>
      </c>
      <c r="D49" s="168"/>
      <c r="E49" s="178" t="s">
        <v>34</v>
      </c>
      <c r="F49" s="179"/>
      <c r="G49" s="179"/>
      <c r="H49" s="180"/>
      <c r="I49" s="94">
        <v>45629</v>
      </c>
      <c r="J49" s="57"/>
      <c r="K49" s="57"/>
      <c r="L49" s="2"/>
      <c r="M49" s="198"/>
    </row>
    <row r="50" spans="1:13" ht="18" customHeight="1" thickBot="1">
      <c r="A50" s="58"/>
      <c r="B50" s="58"/>
      <c r="C50" s="169"/>
      <c r="D50" s="170"/>
      <c r="E50" s="171" t="s">
        <v>35</v>
      </c>
      <c r="F50" s="172"/>
      <c r="G50" s="172"/>
      <c r="H50" s="173"/>
      <c r="I50" s="95">
        <v>45632</v>
      </c>
      <c r="J50" s="58"/>
      <c r="K50" s="58"/>
      <c r="L50" s="2"/>
      <c r="M50" s="2"/>
    </row>
    <row r="51" spans="1:13" ht="14.25" customHeight="1" thickTop="1">
      <c r="A51" s="23"/>
      <c r="B51" s="24"/>
      <c r="C51" s="25"/>
      <c r="D51" s="25"/>
      <c r="E51" s="25"/>
      <c r="F51" s="25"/>
      <c r="G51" s="26"/>
      <c r="H51" s="2"/>
      <c r="I51" s="2"/>
      <c r="J51" s="2"/>
      <c r="K51" s="2"/>
      <c r="L51" s="2"/>
      <c r="M51" s="2"/>
    </row>
    <row r="52" spans="1:13" s="7" customFormat="1" ht="22.5" customHeight="1">
      <c r="A52" s="164" t="s">
        <v>37</v>
      </c>
      <c r="B52" s="164"/>
      <c r="C52" s="164"/>
      <c r="D52" s="164"/>
      <c r="E52" s="164"/>
      <c r="F52" s="164"/>
      <c r="G52" s="164"/>
      <c r="H52" s="164"/>
      <c r="I52" s="164"/>
      <c r="J52" s="164"/>
      <c r="K52" s="164"/>
      <c r="L52" s="164"/>
      <c r="M52" s="164"/>
    </row>
    <row r="53" spans="1:13" s="7" customFormat="1" ht="22.5" customHeight="1">
      <c r="A53" s="164"/>
      <c r="B53" s="164"/>
      <c r="C53" s="164"/>
      <c r="D53" s="164"/>
      <c r="E53" s="164"/>
      <c r="F53" s="164"/>
      <c r="G53" s="164"/>
      <c r="H53" s="164"/>
      <c r="I53" s="164"/>
      <c r="J53" s="164"/>
      <c r="K53" s="164"/>
      <c r="L53" s="164"/>
      <c r="M53" s="164"/>
    </row>
    <row r="54" spans="1:13" s="7" customFormat="1" ht="22.5" customHeight="1">
      <c r="A54" s="164"/>
      <c r="B54" s="164"/>
      <c r="C54" s="164"/>
      <c r="D54" s="164"/>
      <c r="E54" s="164"/>
      <c r="F54" s="164"/>
      <c r="G54" s="164"/>
      <c r="H54" s="164"/>
      <c r="I54" s="164"/>
      <c r="J54" s="164"/>
      <c r="K54" s="164"/>
      <c r="L54" s="164"/>
      <c r="M54" s="164"/>
    </row>
    <row r="55" spans="1:13" s="7" customFormat="1" ht="22.5" customHeight="1">
      <c r="A55" s="164"/>
      <c r="B55" s="164"/>
      <c r="C55" s="164"/>
      <c r="D55" s="164"/>
      <c r="E55" s="164"/>
      <c r="F55" s="164"/>
      <c r="G55" s="164"/>
      <c r="H55" s="164"/>
      <c r="I55" s="164"/>
      <c r="J55" s="164"/>
      <c r="K55" s="164"/>
      <c r="L55" s="164"/>
      <c r="M55" s="164"/>
    </row>
    <row r="56" spans="1:13" s="7" customFormat="1" ht="22.5" customHeight="1">
      <c r="A56" s="164"/>
      <c r="B56" s="164"/>
      <c r="C56" s="164"/>
      <c r="D56" s="164"/>
      <c r="E56" s="164"/>
      <c r="F56" s="164"/>
      <c r="G56" s="164"/>
      <c r="H56" s="164"/>
      <c r="I56" s="164"/>
      <c r="J56" s="164"/>
      <c r="K56" s="164"/>
      <c r="L56" s="164"/>
      <c r="M56" s="164"/>
    </row>
    <row r="57" spans="1:13" s="7" customFormat="1" ht="22.5" customHeight="1">
      <c r="A57" s="164"/>
      <c r="B57" s="164"/>
      <c r="C57" s="164"/>
      <c r="D57" s="164"/>
      <c r="E57" s="164"/>
      <c r="F57" s="164"/>
      <c r="G57" s="164"/>
      <c r="H57" s="164"/>
      <c r="I57" s="164"/>
      <c r="J57" s="164"/>
      <c r="K57" s="164"/>
      <c r="L57" s="164"/>
      <c r="M57" s="164"/>
    </row>
    <row r="58" spans="1:13" s="7" customFormat="1" ht="22.5" customHeight="1">
      <c r="A58" s="164"/>
      <c r="B58" s="164"/>
      <c r="C58" s="164"/>
      <c r="D58" s="164"/>
      <c r="E58" s="164"/>
      <c r="F58" s="164"/>
      <c r="G58" s="164"/>
      <c r="H58" s="164"/>
      <c r="I58" s="164"/>
      <c r="J58" s="164"/>
      <c r="K58" s="164"/>
      <c r="L58" s="164"/>
      <c r="M58" s="164"/>
    </row>
    <row r="59" spans="1:13" s="7" customFormat="1" ht="96.75" customHeight="1">
      <c r="A59" s="164"/>
      <c r="B59" s="164"/>
      <c r="C59" s="164"/>
      <c r="D59" s="164"/>
      <c r="E59" s="164"/>
      <c r="F59" s="164"/>
      <c r="G59" s="164"/>
      <c r="H59" s="164"/>
      <c r="I59" s="164"/>
      <c r="J59" s="164"/>
      <c r="K59" s="164"/>
      <c r="L59" s="164"/>
      <c r="M59" s="164"/>
    </row>
  </sheetData>
  <mergeCells count="125">
    <mergeCell ref="I6:M6"/>
    <mergeCell ref="A9:B9"/>
    <mergeCell ref="A6:F6"/>
    <mergeCell ref="G6:H6"/>
    <mergeCell ref="A8:B8"/>
    <mergeCell ref="C8:D8"/>
    <mergeCell ref="E8:F8"/>
    <mergeCell ref="A5:B5"/>
    <mergeCell ref="C5:F5"/>
    <mergeCell ref="G5:H5"/>
    <mergeCell ref="I5:M5"/>
    <mergeCell ref="L1:M1"/>
    <mergeCell ref="A2:M2"/>
    <mergeCell ref="A4:B4"/>
    <mergeCell ref="C4:F4"/>
    <mergeCell ref="G4:H4"/>
    <mergeCell ref="I4:K4"/>
    <mergeCell ref="L4:M4"/>
    <mergeCell ref="I17:M17"/>
    <mergeCell ref="A11:A12"/>
    <mergeCell ref="B11:B12"/>
    <mergeCell ref="G11:G12"/>
    <mergeCell ref="H11:H12"/>
    <mergeCell ref="I11:M12"/>
    <mergeCell ref="I13:M13"/>
    <mergeCell ref="I14:M14"/>
    <mergeCell ref="I15:M15"/>
    <mergeCell ref="I16:M16"/>
    <mergeCell ref="C11:D12"/>
    <mergeCell ref="E11:F12"/>
    <mergeCell ref="C13:D13"/>
    <mergeCell ref="E13:F13"/>
    <mergeCell ref="C14:D14"/>
    <mergeCell ref="E14:F14"/>
    <mergeCell ref="C15:D15"/>
    <mergeCell ref="I29:M29"/>
    <mergeCell ref="I18:M18"/>
    <mergeCell ref="I19:M19"/>
    <mergeCell ref="I20:M20"/>
    <mergeCell ref="I21:M21"/>
    <mergeCell ref="I22:M22"/>
    <mergeCell ref="I23:M23"/>
    <mergeCell ref="I24:M24"/>
    <mergeCell ref="I25:M25"/>
    <mergeCell ref="I26:M26"/>
    <mergeCell ref="I27:M27"/>
    <mergeCell ref="I28:M28"/>
    <mergeCell ref="A52:M59"/>
    <mergeCell ref="I42:M42"/>
    <mergeCell ref="M45:M49"/>
    <mergeCell ref="E43:F43"/>
    <mergeCell ref="C45:D46"/>
    <mergeCell ref="E45:F46"/>
    <mergeCell ref="C47:D47"/>
    <mergeCell ref="E47:G47"/>
    <mergeCell ref="C49:D50"/>
    <mergeCell ref="E49:H49"/>
    <mergeCell ref="E50:H50"/>
    <mergeCell ref="I41:M41"/>
    <mergeCell ref="I30:M30"/>
    <mergeCell ref="I31:M31"/>
    <mergeCell ref="I32:M32"/>
    <mergeCell ref="I33:M33"/>
    <mergeCell ref="I34:M34"/>
    <mergeCell ref="I35:M35"/>
    <mergeCell ref="I36:M36"/>
    <mergeCell ref="I37:M37"/>
    <mergeCell ref="I38:M38"/>
    <mergeCell ref="I39:M39"/>
    <mergeCell ref="I40:M40"/>
    <mergeCell ref="E15:F15"/>
    <mergeCell ref="C16:D16"/>
    <mergeCell ref="E16:F16"/>
    <mergeCell ref="C17:D17"/>
    <mergeCell ref="E17:F17"/>
    <mergeCell ref="C18:D18"/>
    <mergeCell ref="E18:F18"/>
    <mergeCell ref="C19:D19"/>
    <mergeCell ref="E19:F19"/>
    <mergeCell ref="C20:D20"/>
    <mergeCell ref="C23:D23"/>
    <mergeCell ref="E23:F23"/>
    <mergeCell ref="C24:D24"/>
    <mergeCell ref="E24:F24"/>
    <mergeCell ref="C25:D25"/>
    <mergeCell ref="E25:F25"/>
    <mergeCell ref="E20:F20"/>
    <mergeCell ref="C21:D21"/>
    <mergeCell ref="E21:F21"/>
    <mergeCell ref="C22:D22"/>
    <mergeCell ref="E22:F22"/>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37:D37"/>
    <mergeCell ref="E37:F37"/>
    <mergeCell ref="C32:D32"/>
    <mergeCell ref="E32:F32"/>
    <mergeCell ref="C33:D33"/>
    <mergeCell ref="E33:F33"/>
    <mergeCell ref="C34:D34"/>
    <mergeCell ref="E34:F34"/>
    <mergeCell ref="C41:D41"/>
    <mergeCell ref="E41:F41"/>
    <mergeCell ref="C42:D42"/>
    <mergeCell ref="E42:F42"/>
    <mergeCell ref="C38:D38"/>
    <mergeCell ref="E38:F38"/>
    <mergeCell ref="C39:D39"/>
    <mergeCell ref="E39:F39"/>
    <mergeCell ref="C40:D40"/>
    <mergeCell ref="E40:F40"/>
  </mergeCells>
  <phoneticPr fontId="2"/>
  <conditionalFormatting sqref="A13:M14 A17:M34 A36:M42 A35 C35:M35 A15:A16 C15:M16">
    <cfRule type="expression" dxfId="120" priority="21">
      <formula>$B13="祝"</formula>
    </cfRule>
    <cfRule type="expression" dxfId="119" priority="22">
      <formula>$B13="日"</formula>
    </cfRule>
    <cfRule type="expression" dxfId="118" priority="23">
      <formula>$B13="土"</formula>
    </cfRule>
  </conditionalFormatting>
  <conditionalFormatting sqref="C4:F4">
    <cfRule type="expression" dxfId="117" priority="20">
      <formula>$C$4&lt;&gt;""</formula>
    </cfRule>
  </conditionalFormatting>
  <conditionalFormatting sqref="C5:F5">
    <cfRule type="expression" dxfId="116" priority="19">
      <formula>$C$5&lt;&gt;""</formula>
    </cfRule>
  </conditionalFormatting>
  <conditionalFormatting sqref="I4:K4">
    <cfRule type="expression" dxfId="115" priority="18">
      <formula>$I$4&lt;&gt;""</formula>
    </cfRule>
  </conditionalFormatting>
  <conditionalFormatting sqref="C8:D8">
    <cfRule type="expression" dxfId="112" priority="14">
      <formula>$C$8&lt;&gt;""</formula>
    </cfRule>
  </conditionalFormatting>
  <conditionalFormatting sqref="C9">
    <cfRule type="expression" dxfId="111" priority="13">
      <formula>$C$9&lt;&gt;""</formula>
    </cfRule>
  </conditionalFormatting>
  <conditionalFormatting sqref="E9">
    <cfRule type="expression" dxfId="110" priority="12">
      <formula>$E$9&lt;&gt;""</formula>
    </cfRule>
  </conditionalFormatting>
  <conditionalFormatting sqref="B15:B16">
    <cfRule type="expression" dxfId="109" priority="9">
      <formula>$B15="祝"</formula>
    </cfRule>
    <cfRule type="expression" dxfId="108" priority="10">
      <formula>$B15="日"</formula>
    </cfRule>
    <cfRule type="expression" dxfId="107" priority="11">
      <formula>$B15="土"</formula>
    </cfRule>
  </conditionalFormatting>
  <conditionalFormatting sqref="B35">
    <cfRule type="expression" dxfId="106" priority="3">
      <formula>$B35="祝"</formula>
    </cfRule>
    <cfRule type="expression" dxfId="105" priority="4">
      <formula>$B35="日"</formula>
    </cfRule>
    <cfRule type="expression" dxfId="104" priority="5">
      <formula>$B35="土"</formula>
    </cfRule>
  </conditionalFormatting>
  <conditionalFormatting sqref="I5">
    <cfRule type="expression" dxfId="14" priority="2">
      <formula>$I$5&lt;&gt;""</formula>
    </cfRule>
  </conditionalFormatting>
  <conditionalFormatting sqref="I6">
    <cfRule type="expression" dxfId="4" priority="1">
      <formula>$I$5&lt;&gt;""</formula>
    </cfRule>
  </conditionalFormatting>
  <dataValidations count="1">
    <dataValidation type="list" allowBlank="1" showInputMessage="1" showErrorMessage="1" sqref="H13:H42" xr:uid="{00000000-0002-0000-07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7"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0"/>
  <sheetViews>
    <sheetView view="pageBreakPreview" zoomScaleNormal="100" zoomScaleSheetLayoutView="100" workbookViewId="0">
      <selection activeCell="K9" sqref="K9"/>
    </sheetView>
  </sheetViews>
  <sheetFormatPr defaultRowHeight="13.5"/>
  <cols>
    <col min="1" max="1" width="5.75" style="22" customWidth="1"/>
    <col min="2" max="2" width="5.625" style="22" customWidth="1"/>
    <col min="3" max="3" width="5.625" customWidth="1"/>
    <col min="4" max="4" width="9.625" customWidth="1"/>
    <col min="5" max="5" width="5.625" customWidth="1"/>
    <col min="6" max="6" width="9.625" customWidth="1"/>
    <col min="7" max="7" width="12" customWidth="1"/>
    <col min="8" max="8" width="11.125" bestFit="1" customWidth="1"/>
    <col min="9" max="9" width="20.625" customWidth="1"/>
    <col min="10" max="10" width="10.625" customWidth="1"/>
    <col min="11" max="11" width="13" customWidth="1"/>
    <col min="12" max="13" width="14.875" customWidth="1"/>
  </cols>
  <sheetData>
    <row r="1" spans="1:15" ht="20.100000000000001" customHeight="1">
      <c r="A1" s="34" t="s">
        <v>26</v>
      </c>
      <c r="I1" s="22"/>
      <c r="J1" s="22"/>
      <c r="K1" s="22"/>
      <c r="L1" s="102" t="s">
        <v>14</v>
      </c>
      <c r="M1" s="102"/>
    </row>
    <row r="2" spans="1:15" ht="20.100000000000001" customHeight="1">
      <c r="A2" s="114">
        <f>EDATE('4月'!A2,8)</f>
        <v>45627</v>
      </c>
      <c r="B2" s="114"/>
      <c r="C2" s="114"/>
      <c r="D2" s="114"/>
      <c r="E2" s="114"/>
      <c r="F2" s="114"/>
      <c r="G2" s="114"/>
      <c r="H2" s="114"/>
      <c r="I2" s="115"/>
      <c r="J2" s="115"/>
      <c r="K2" s="115"/>
      <c r="L2" s="115"/>
      <c r="M2" s="115"/>
    </row>
    <row r="3" spans="1:15" ht="14.25" thickBot="1">
      <c r="A3" s="53"/>
    </row>
    <row r="4" spans="1:15" ht="35.25" customHeight="1">
      <c r="A4" s="108" t="s">
        <v>6</v>
      </c>
      <c r="B4" s="109"/>
      <c r="C4" s="208">
        <f>'4月'!C4:F4</f>
        <v>0</v>
      </c>
      <c r="D4" s="209"/>
      <c r="E4" s="209"/>
      <c r="F4" s="209"/>
      <c r="G4" s="116" t="s">
        <v>5</v>
      </c>
      <c r="H4" s="109"/>
      <c r="I4" s="210">
        <f>'4月'!I4:K4</f>
        <v>0</v>
      </c>
      <c r="J4" s="209"/>
      <c r="K4" s="209"/>
      <c r="L4" s="112" t="s">
        <v>17</v>
      </c>
      <c r="M4" s="113"/>
    </row>
    <row r="5" spans="1:15" ht="44.25" customHeight="1">
      <c r="A5" s="106" t="s">
        <v>40</v>
      </c>
      <c r="B5" s="107"/>
      <c r="C5" s="203">
        <f>'4月'!C5:F5</f>
        <v>0</v>
      </c>
      <c r="D5" s="204"/>
      <c r="E5" s="204"/>
      <c r="F5" s="205"/>
      <c r="G5" s="117" t="s">
        <v>13</v>
      </c>
      <c r="H5" s="118"/>
      <c r="I5" s="203">
        <f>'4月'!I5</f>
        <v>0</v>
      </c>
      <c r="J5" s="204"/>
      <c r="K5" s="204"/>
      <c r="L5" s="204"/>
      <c r="M5" s="244"/>
    </row>
    <row r="6" spans="1:15" ht="44.25" customHeight="1" thickBot="1">
      <c r="A6" s="131" t="s">
        <v>41</v>
      </c>
      <c r="B6" s="132"/>
      <c r="C6" s="132"/>
      <c r="D6" s="132"/>
      <c r="E6" s="132"/>
      <c r="F6" s="133"/>
      <c r="G6" s="129" t="s">
        <v>13</v>
      </c>
      <c r="H6" s="130"/>
      <c r="I6" s="211">
        <f>'4月'!I6</f>
        <v>0</v>
      </c>
      <c r="J6" s="212"/>
      <c r="K6" s="212"/>
      <c r="L6" s="212"/>
      <c r="M6" s="213"/>
    </row>
    <row r="7" spans="1:15" s="4" customFormat="1" ht="15" customHeight="1" thickBot="1">
      <c r="A7" s="46"/>
      <c r="B7" s="46"/>
      <c r="C7" s="46"/>
      <c r="D7" s="46"/>
      <c r="E7" s="46"/>
      <c r="F7" s="46"/>
      <c r="G7" s="46"/>
      <c r="H7" s="47"/>
      <c r="I7" s="47"/>
      <c r="J7" s="47"/>
      <c r="K7" s="48"/>
    </row>
    <row r="8" spans="1:15" s="4" customFormat="1" ht="25.5" customHeight="1">
      <c r="A8" s="138" t="s">
        <v>27</v>
      </c>
      <c r="B8" s="139"/>
      <c r="C8" s="136">
        <f>'4月'!C8:D8</f>
        <v>0</v>
      </c>
      <c r="D8" s="137"/>
      <c r="E8" s="206" t="str">
        <f>'4月'!E8:F8</f>
        <v>日／月</v>
      </c>
      <c r="F8" s="207"/>
      <c r="G8" s="46"/>
      <c r="H8" s="47"/>
      <c r="I8" s="47"/>
      <c r="J8" s="47"/>
      <c r="K8" s="48"/>
      <c r="M8" s="85"/>
    </row>
    <row r="9" spans="1:15" s="4" customFormat="1" ht="25.5" customHeight="1" thickBot="1">
      <c r="A9" s="123" t="s">
        <v>30</v>
      </c>
      <c r="B9" s="124"/>
      <c r="C9" s="67">
        <f>'4月'!C9</f>
        <v>0</v>
      </c>
      <c r="D9" s="65" t="s">
        <v>31</v>
      </c>
      <c r="E9" s="68">
        <f>'4月'!E9</f>
        <v>0</v>
      </c>
      <c r="F9" s="66" t="s">
        <v>32</v>
      </c>
      <c r="G9" s="46"/>
      <c r="H9" s="47"/>
      <c r="I9" s="47"/>
      <c r="J9" s="47"/>
      <c r="K9" s="48"/>
    </row>
    <row r="10" spans="1:15" s="4" customFormat="1" ht="19.5" customHeight="1" thickBot="1">
      <c r="A10" s="3"/>
      <c r="B10" s="9"/>
      <c r="G10" s="21" t="s">
        <v>24</v>
      </c>
    </row>
    <row r="11" spans="1:15" ht="19.5" customHeight="1">
      <c r="A11" s="140" t="s">
        <v>0</v>
      </c>
      <c r="B11" s="121" t="s">
        <v>1</v>
      </c>
      <c r="C11" s="150" t="s">
        <v>7</v>
      </c>
      <c r="D11" s="151"/>
      <c r="E11" s="146" t="s">
        <v>8</v>
      </c>
      <c r="F11" s="147"/>
      <c r="G11" s="100" t="s">
        <v>15</v>
      </c>
      <c r="H11" s="142" t="s">
        <v>2</v>
      </c>
      <c r="I11" s="226" t="s">
        <v>25</v>
      </c>
      <c r="J11" s="226"/>
      <c r="K11" s="226"/>
      <c r="L11" s="226"/>
      <c r="M11" s="227"/>
    </row>
    <row r="12" spans="1:15" s="22" customFormat="1" ht="19.5" customHeight="1" thickBot="1">
      <c r="A12" s="141"/>
      <c r="B12" s="122"/>
      <c r="C12" s="152"/>
      <c r="D12" s="153"/>
      <c r="E12" s="148"/>
      <c r="F12" s="149"/>
      <c r="G12" s="101"/>
      <c r="H12" s="143"/>
      <c r="I12" s="228"/>
      <c r="J12" s="228"/>
      <c r="K12" s="228"/>
      <c r="L12" s="228"/>
      <c r="M12" s="229"/>
      <c r="O12" s="53"/>
    </row>
    <row r="13" spans="1:15" ht="19.5" customHeight="1">
      <c r="A13" s="73">
        <f>A2</f>
        <v>45627</v>
      </c>
      <c r="B13" s="69" t="str">
        <f>TEXT(A13,"aaa")</f>
        <v>日</v>
      </c>
      <c r="C13" s="154"/>
      <c r="D13" s="155"/>
      <c r="E13" s="192"/>
      <c r="F13" s="193"/>
      <c r="G13" s="36"/>
      <c r="H13" s="37"/>
      <c r="I13" s="144"/>
      <c r="J13" s="144"/>
      <c r="K13" s="144"/>
      <c r="L13" s="144"/>
      <c r="M13" s="145"/>
      <c r="O13" t="s">
        <v>18</v>
      </c>
    </row>
    <row r="14" spans="1:15" ht="19.5" customHeight="1">
      <c r="A14" s="72">
        <f>A13+1</f>
        <v>45628</v>
      </c>
      <c r="B14" s="55" t="str">
        <f>TEXT(A14,"aaa")</f>
        <v>月</v>
      </c>
      <c r="C14" s="158"/>
      <c r="D14" s="159"/>
      <c r="E14" s="156"/>
      <c r="F14" s="157"/>
      <c r="G14" s="38"/>
      <c r="H14" s="39"/>
      <c r="I14" s="134"/>
      <c r="J14" s="134"/>
      <c r="K14" s="134"/>
      <c r="L14" s="134"/>
      <c r="M14" s="135"/>
      <c r="O14" t="s">
        <v>19</v>
      </c>
    </row>
    <row r="15" spans="1:15" ht="19.5" customHeight="1">
      <c r="A15" s="72">
        <f t="shared" ref="A15:A43" si="0">A14+1</f>
        <v>45629</v>
      </c>
      <c r="B15" s="55" t="str">
        <f t="shared" ref="B15:B43" si="1">TEXT(A15,"aaa")</f>
        <v>火</v>
      </c>
      <c r="C15" s="158"/>
      <c r="D15" s="159"/>
      <c r="E15" s="156"/>
      <c r="F15" s="157"/>
      <c r="G15" s="38"/>
      <c r="H15" s="40"/>
      <c r="I15" s="134"/>
      <c r="J15" s="134"/>
      <c r="K15" s="134"/>
      <c r="L15" s="134"/>
      <c r="M15" s="135"/>
      <c r="O15" t="s">
        <v>33</v>
      </c>
    </row>
    <row r="16" spans="1:15" ht="19.5" customHeight="1">
      <c r="A16" s="72">
        <f t="shared" si="0"/>
        <v>45630</v>
      </c>
      <c r="B16" s="55" t="str">
        <f t="shared" si="1"/>
        <v>水</v>
      </c>
      <c r="C16" s="158"/>
      <c r="D16" s="159"/>
      <c r="E16" s="156"/>
      <c r="F16" s="157"/>
      <c r="G16" s="38"/>
      <c r="H16" s="40"/>
      <c r="I16" s="134"/>
      <c r="J16" s="134"/>
      <c r="K16" s="134"/>
      <c r="L16" s="134"/>
      <c r="M16" s="135"/>
      <c r="O16" t="s">
        <v>20</v>
      </c>
    </row>
    <row r="17" spans="1:15" ht="19.5" customHeight="1">
      <c r="A17" s="72">
        <f t="shared" si="0"/>
        <v>45631</v>
      </c>
      <c r="B17" s="55" t="str">
        <f t="shared" si="1"/>
        <v>木</v>
      </c>
      <c r="C17" s="158"/>
      <c r="D17" s="159"/>
      <c r="E17" s="156"/>
      <c r="F17" s="157"/>
      <c r="G17" s="38"/>
      <c r="H17" s="40"/>
      <c r="I17" s="134"/>
      <c r="J17" s="134"/>
      <c r="K17" s="134"/>
      <c r="L17" s="134"/>
      <c r="M17" s="135"/>
      <c r="O17" t="s">
        <v>21</v>
      </c>
    </row>
    <row r="18" spans="1:15" s="8" customFormat="1" ht="19.5" customHeight="1">
      <c r="A18" s="72">
        <f t="shared" si="0"/>
        <v>45632</v>
      </c>
      <c r="B18" s="55" t="str">
        <f t="shared" si="1"/>
        <v>金</v>
      </c>
      <c r="C18" s="158"/>
      <c r="D18" s="159"/>
      <c r="E18" s="156"/>
      <c r="F18" s="157"/>
      <c r="G18" s="38"/>
      <c r="H18" s="40"/>
      <c r="I18" s="134"/>
      <c r="J18" s="134"/>
      <c r="K18" s="134"/>
      <c r="L18" s="134"/>
      <c r="M18" s="135"/>
      <c r="O18" t="s">
        <v>22</v>
      </c>
    </row>
    <row r="19" spans="1:15" s="8" customFormat="1" ht="19.5" customHeight="1">
      <c r="A19" s="72">
        <f t="shared" si="0"/>
        <v>45633</v>
      </c>
      <c r="B19" s="55" t="str">
        <f t="shared" si="1"/>
        <v>土</v>
      </c>
      <c r="C19" s="158"/>
      <c r="D19" s="159"/>
      <c r="E19" s="156"/>
      <c r="F19" s="157"/>
      <c r="G19" s="38"/>
      <c r="H19" s="40"/>
      <c r="I19" s="134"/>
      <c r="J19" s="134"/>
      <c r="K19" s="134"/>
      <c r="L19" s="134"/>
      <c r="M19" s="135"/>
      <c r="O19" t="s">
        <v>23</v>
      </c>
    </row>
    <row r="20" spans="1:15" ht="19.5" customHeight="1">
      <c r="A20" s="72">
        <f t="shared" si="0"/>
        <v>45634</v>
      </c>
      <c r="B20" s="55" t="str">
        <f t="shared" si="1"/>
        <v>日</v>
      </c>
      <c r="C20" s="158"/>
      <c r="D20" s="159"/>
      <c r="E20" s="156"/>
      <c r="F20" s="157"/>
      <c r="G20" s="38"/>
      <c r="H20" s="40"/>
      <c r="I20" s="134"/>
      <c r="J20" s="134"/>
      <c r="K20" s="134"/>
      <c r="L20" s="134"/>
      <c r="M20" s="135"/>
    </row>
    <row r="21" spans="1:15" ht="19.5" customHeight="1">
      <c r="A21" s="72">
        <f t="shared" si="0"/>
        <v>45635</v>
      </c>
      <c r="B21" s="55" t="str">
        <f t="shared" si="1"/>
        <v>月</v>
      </c>
      <c r="C21" s="158"/>
      <c r="D21" s="159"/>
      <c r="E21" s="156"/>
      <c r="F21" s="157"/>
      <c r="G21" s="38"/>
      <c r="H21" s="40"/>
      <c r="I21" s="134"/>
      <c r="J21" s="134"/>
      <c r="K21" s="134"/>
      <c r="L21" s="134"/>
      <c r="M21" s="135"/>
    </row>
    <row r="22" spans="1:15" ht="19.5" customHeight="1">
      <c r="A22" s="72">
        <f t="shared" si="0"/>
        <v>45636</v>
      </c>
      <c r="B22" s="55" t="str">
        <f t="shared" si="1"/>
        <v>火</v>
      </c>
      <c r="C22" s="158"/>
      <c r="D22" s="159"/>
      <c r="E22" s="156"/>
      <c r="F22" s="157"/>
      <c r="G22" s="38"/>
      <c r="H22" s="39"/>
      <c r="I22" s="134"/>
      <c r="J22" s="134"/>
      <c r="K22" s="134"/>
      <c r="L22" s="134"/>
      <c r="M22" s="135"/>
    </row>
    <row r="23" spans="1:15" ht="19.5" customHeight="1">
      <c r="A23" s="72">
        <f t="shared" si="0"/>
        <v>45637</v>
      </c>
      <c r="B23" s="55" t="str">
        <f t="shared" si="1"/>
        <v>水</v>
      </c>
      <c r="C23" s="158"/>
      <c r="D23" s="159"/>
      <c r="E23" s="156"/>
      <c r="F23" s="157"/>
      <c r="G23" s="38"/>
      <c r="H23" s="40"/>
      <c r="I23" s="134"/>
      <c r="J23" s="134"/>
      <c r="K23" s="134"/>
      <c r="L23" s="134"/>
      <c r="M23" s="135"/>
    </row>
    <row r="24" spans="1:15" ht="19.5" customHeight="1">
      <c r="A24" s="72">
        <f t="shared" si="0"/>
        <v>45638</v>
      </c>
      <c r="B24" s="55" t="str">
        <f t="shared" si="1"/>
        <v>木</v>
      </c>
      <c r="C24" s="158"/>
      <c r="D24" s="159"/>
      <c r="E24" s="156"/>
      <c r="F24" s="157"/>
      <c r="G24" s="38"/>
      <c r="H24" s="40"/>
      <c r="I24" s="134"/>
      <c r="J24" s="134"/>
      <c r="K24" s="134"/>
      <c r="L24" s="134"/>
      <c r="M24" s="135"/>
    </row>
    <row r="25" spans="1:15" s="8" customFormat="1" ht="19.5" customHeight="1">
      <c r="A25" s="72">
        <f t="shared" si="0"/>
        <v>45639</v>
      </c>
      <c r="B25" s="55" t="str">
        <f t="shared" si="1"/>
        <v>金</v>
      </c>
      <c r="C25" s="158"/>
      <c r="D25" s="159"/>
      <c r="E25" s="156"/>
      <c r="F25" s="157"/>
      <c r="G25" s="38"/>
      <c r="H25" s="40"/>
      <c r="I25" s="134"/>
      <c r="J25" s="134"/>
      <c r="K25" s="134"/>
      <c r="L25" s="134"/>
      <c r="M25" s="135"/>
    </row>
    <row r="26" spans="1:15" s="8" customFormat="1" ht="19.5" customHeight="1">
      <c r="A26" s="72">
        <f t="shared" si="0"/>
        <v>45640</v>
      </c>
      <c r="B26" s="55" t="str">
        <f t="shared" si="1"/>
        <v>土</v>
      </c>
      <c r="C26" s="158"/>
      <c r="D26" s="159"/>
      <c r="E26" s="156"/>
      <c r="F26" s="157"/>
      <c r="G26" s="38"/>
      <c r="H26" s="40"/>
      <c r="I26" s="134"/>
      <c r="J26" s="134"/>
      <c r="K26" s="134"/>
      <c r="L26" s="134"/>
      <c r="M26" s="135"/>
    </row>
    <row r="27" spans="1:15" ht="19.5" customHeight="1">
      <c r="A27" s="72">
        <f t="shared" si="0"/>
        <v>45641</v>
      </c>
      <c r="B27" s="55" t="str">
        <f t="shared" si="1"/>
        <v>日</v>
      </c>
      <c r="C27" s="158"/>
      <c r="D27" s="159"/>
      <c r="E27" s="156"/>
      <c r="F27" s="157"/>
      <c r="G27" s="38"/>
      <c r="H27" s="40"/>
      <c r="I27" s="134"/>
      <c r="J27" s="134"/>
      <c r="K27" s="134"/>
      <c r="L27" s="134"/>
      <c r="M27" s="135"/>
    </row>
    <row r="28" spans="1:15" ht="19.5" customHeight="1">
      <c r="A28" s="72">
        <f t="shared" si="0"/>
        <v>45642</v>
      </c>
      <c r="B28" s="55" t="str">
        <f t="shared" si="1"/>
        <v>月</v>
      </c>
      <c r="C28" s="158"/>
      <c r="D28" s="159"/>
      <c r="E28" s="156"/>
      <c r="F28" s="157"/>
      <c r="G28" s="38"/>
      <c r="H28" s="40"/>
      <c r="I28" s="134"/>
      <c r="J28" s="134"/>
      <c r="K28" s="134"/>
      <c r="L28" s="134"/>
      <c r="M28" s="135"/>
    </row>
    <row r="29" spans="1:15" ht="19.5" customHeight="1">
      <c r="A29" s="72">
        <f t="shared" si="0"/>
        <v>45643</v>
      </c>
      <c r="B29" s="55" t="str">
        <f t="shared" si="1"/>
        <v>火</v>
      </c>
      <c r="C29" s="158"/>
      <c r="D29" s="159"/>
      <c r="E29" s="156"/>
      <c r="F29" s="157"/>
      <c r="G29" s="38"/>
      <c r="H29" s="40"/>
      <c r="I29" s="134"/>
      <c r="J29" s="134"/>
      <c r="K29" s="134"/>
      <c r="L29" s="134"/>
      <c r="M29" s="135"/>
    </row>
    <row r="30" spans="1:15" ht="19.5" customHeight="1">
      <c r="A30" s="72">
        <f t="shared" si="0"/>
        <v>45644</v>
      </c>
      <c r="B30" s="55" t="str">
        <f t="shared" si="1"/>
        <v>水</v>
      </c>
      <c r="C30" s="158"/>
      <c r="D30" s="159"/>
      <c r="E30" s="156"/>
      <c r="F30" s="157"/>
      <c r="G30" s="38"/>
      <c r="H30" s="40"/>
      <c r="I30" s="134"/>
      <c r="J30" s="134"/>
      <c r="K30" s="134"/>
      <c r="L30" s="134"/>
      <c r="M30" s="135"/>
    </row>
    <row r="31" spans="1:15" ht="19.5" customHeight="1">
      <c r="A31" s="72">
        <f t="shared" si="0"/>
        <v>45645</v>
      </c>
      <c r="B31" s="55" t="str">
        <f t="shared" si="1"/>
        <v>木</v>
      </c>
      <c r="C31" s="158"/>
      <c r="D31" s="159"/>
      <c r="E31" s="156"/>
      <c r="F31" s="157"/>
      <c r="G31" s="38"/>
      <c r="H31" s="40"/>
      <c r="I31" s="134"/>
      <c r="J31" s="134"/>
      <c r="K31" s="134"/>
      <c r="L31" s="134"/>
      <c r="M31" s="135"/>
    </row>
    <row r="32" spans="1:15" s="8" customFormat="1" ht="19.5" customHeight="1">
      <c r="A32" s="72">
        <f t="shared" si="0"/>
        <v>45646</v>
      </c>
      <c r="B32" s="55" t="str">
        <f t="shared" si="1"/>
        <v>金</v>
      </c>
      <c r="C32" s="158"/>
      <c r="D32" s="159"/>
      <c r="E32" s="156"/>
      <c r="F32" s="157"/>
      <c r="G32" s="38"/>
      <c r="H32" s="40"/>
      <c r="I32" s="134"/>
      <c r="J32" s="134"/>
      <c r="K32" s="134"/>
      <c r="L32" s="134"/>
      <c r="M32" s="135"/>
    </row>
    <row r="33" spans="1:15" s="8" customFormat="1" ht="19.5" customHeight="1">
      <c r="A33" s="72">
        <f t="shared" si="0"/>
        <v>45647</v>
      </c>
      <c r="B33" s="55" t="str">
        <f t="shared" si="1"/>
        <v>土</v>
      </c>
      <c r="C33" s="158"/>
      <c r="D33" s="159"/>
      <c r="E33" s="156"/>
      <c r="F33" s="157"/>
      <c r="G33" s="38"/>
      <c r="H33" s="40"/>
      <c r="I33" s="134"/>
      <c r="J33" s="134"/>
      <c r="K33" s="134"/>
      <c r="L33" s="134"/>
      <c r="M33" s="135"/>
    </row>
    <row r="34" spans="1:15" ht="19.5" customHeight="1">
      <c r="A34" s="72">
        <f t="shared" si="0"/>
        <v>45648</v>
      </c>
      <c r="B34" s="55" t="str">
        <f t="shared" si="1"/>
        <v>日</v>
      </c>
      <c r="C34" s="158"/>
      <c r="D34" s="159"/>
      <c r="E34" s="156"/>
      <c r="F34" s="157"/>
      <c r="G34" s="38"/>
      <c r="H34" s="40"/>
      <c r="I34" s="134"/>
      <c r="J34" s="134"/>
      <c r="K34" s="134"/>
      <c r="L34" s="134"/>
      <c r="M34" s="135"/>
    </row>
    <row r="35" spans="1:15" ht="19.5" customHeight="1">
      <c r="A35" s="72">
        <f t="shared" si="0"/>
        <v>45649</v>
      </c>
      <c r="B35" s="55" t="str">
        <f t="shared" si="1"/>
        <v>月</v>
      </c>
      <c r="C35" s="158"/>
      <c r="D35" s="159"/>
      <c r="E35" s="156"/>
      <c r="F35" s="157"/>
      <c r="G35" s="38"/>
      <c r="H35" s="40"/>
      <c r="I35" s="134"/>
      <c r="J35" s="134"/>
      <c r="K35" s="134"/>
      <c r="L35" s="134"/>
      <c r="M35" s="135"/>
    </row>
    <row r="36" spans="1:15" ht="19.5" customHeight="1">
      <c r="A36" s="72">
        <f t="shared" si="0"/>
        <v>45650</v>
      </c>
      <c r="B36" s="55" t="str">
        <f t="shared" si="1"/>
        <v>火</v>
      </c>
      <c r="C36" s="158"/>
      <c r="D36" s="159"/>
      <c r="E36" s="156"/>
      <c r="F36" s="157"/>
      <c r="G36" s="38"/>
      <c r="H36" s="40"/>
      <c r="I36" s="134"/>
      <c r="J36" s="134"/>
      <c r="K36" s="134"/>
      <c r="L36" s="134"/>
      <c r="M36" s="135"/>
    </row>
    <row r="37" spans="1:15" ht="19.5" customHeight="1">
      <c r="A37" s="72">
        <f t="shared" si="0"/>
        <v>45651</v>
      </c>
      <c r="B37" s="55" t="str">
        <f t="shared" si="1"/>
        <v>水</v>
      </c>
      <c r="C37" s="158"/>
      <c r="D37" s="159"/>
      <c r="E37" s="156"/>
      <c r="F37" s="157"/>
      <c r="G37" s="38"/>
      <c r="H37" s="40"/>
      <c r="I37" s="134"/>
      <c r="J37" s="134"/>
      <c r="K37" s="134"/>
      <c r="L37" s="134"/>
      <c r="M37" s="135"/>
    </row>
    <row r="38" spans="1:15" s="71" customFormat="1" ht="19.5" customHeight="1">
      <c r="A38" s="88">
        <f t="shared" si="0"/>
        <v>45652</v>
      </c>
      <c r="B38" s="89" t="str">
        <f t="shared" si="1"/>
        <v>木</v>
      </c>
      <c r="C38" s="222"/>
      <c r="D38" s="223"/>
      <c r="E38" s="224"/>
      <c r="F38" s="225"/>
      <c r="G38" s="90"/>
      <c r="H38" s="91"/>
      <c r="I38" s="220" t="s">
        <v>39</v>
      </c>
      <c r="J38" s="220"/>
      <c r="K38" s="220"/>
      <c r="L38" s="220"/>
      <c r="M38" s="221"/>
      <c r="O38"/>
    </row>
    <row r="39" spans="1:15" s="87" customFormat="1" ht="19.5" customHeight="1">
      <c r="A39" s="92">
        <f t="shared" si="0"/>
        <v>45653</v>
      </c>
      <c r="B39" s="89" t="str">
        <f t="shared" si="1"/>
        <v>金</v>
      </c>
      <c r="C39" s="222"/>
      <c r="D39" s="223"/>
      <c r="E39" s="224"/>
      <c r="F39" s="225"/>
      <c r="G39" s="90"/>
      <c r="H39" s="91"/>
      <c r="I39" s="220" t="s">
        <v>39</v>
      </c>
      <c r="J39" s="220"/>
      <c r="K39" s="220"/>
      <c r="L39" s="220"/>
      <c r="M39" s="221"/>
    </row>
    <row r="40" spans="1:15" s="87" customFormat="1" ht="19.5" customHeight="1">
      <c r="A40" s="92">
        <f t="shared" si="0"/>
        <v>45654</v>
      </c>
      <c r="B40" s="89" t="str">
        <f t="shared" si="1"/>
        <v>土</v>
      </c>
      <c r="C40" s="222"/>
      <c r="D40" s="223"/>
      <c r="E40" s="224"/>
      <c r="F40" s="225"/>
      <c r="G40" s="90"/>
      <c r="H40" s="91"/>
      <c r="I40" s="220"/>
      <c r="J40" s="220"/>
      <c r="K40" s="220"/>
      <c r="L40" s="220"/>
      <c r="M40" s="221"/>
    </row>
    <row r="41" spans="1:15" s="87" customFormat="1" ht="19.5" customHeight="1">
      <c r="A41" s="92">
        <f t="shared" si="0"/>
        <v>45655</v>
      </c>
      <c r="B41" s="89" t="str">
        <f t="shared" si="1"/>
        <v>日</v>
      </c>
      <c r="C41" s="222"/>
      <c r="D41" s="223"/>
      <c r="E41" s="224"/>
      <c r="F41" s="225"/>
      <c r="G41" s="90"/>
      <c r="H41" s="91"/>
      <c r="I41" s="220"/>
      <c r="J41" s="220"/>
      <c r="K41" s="220"/>
      <c r="L41" s="220"/>
      <c r="M41" s="221"/>
    </row>
    <row r="42" spans="1:15" ht="19.5" customHeight="1">
      <c r="A42" s="92">
        <f t="shared" si="0"/>
        <v>45656</v>
      </c>
      <c r="B42" s="89" t="str">
        <f t="shared" si="1"/>
        <v>月</v>
      </c>
      <c r="C42" s="222"/>
      <c r="D42" s="223"/>
      <c r="E42" s="224"/>
      <c r="F42" s="225"/>
      <c r="G42" s="90"/>
      <c r="H42" s="91"/>
      <c r="I42" s="220" t="s">
        <v>39</v>
      </c>
      <c r="J42" s="220"/>
      <c r="K42" s="220"/>
      <c r="L42" s="220"/>
      <c r="M42" s="221"/>
    </row>
    <row r="43" spans="1:15" ht="19.5" customHeight="1" thickBot="1">
      <c r="A43" s="96">
        <f t="shared" si="0"/>
        <v>45657</v>
      </c>
      <c r="B43" s="97" t="str">
        <f t="shared" si="1"/>
        <v>火</v>
      </c>
      <c r="C43" s="234"/>
      <c r="D43" s="235"/>
      <c r="E43" s="236"/>
      <c r="F43" s="237"/>
      <c r="G43" s="98"/>
      <c r="H43" s="99"/>
      <c r="I43" s="232" t="s">
        <v>39</v>
      </c>
      <c r="J43" s="232"/>
      <c r="K43" s="232"/>
      <c r="L43" s="232"/>
      <c r="M43" s="233"/>
    </row>
    <row r="44" spans="1:15" ht="19.5" customHeight="1" thickBot="1">
      <c r="A44" s="28"/>
      <c r="B44" s="28"/>
      <c r="C44" s="29"/>
      <c r="D44" s="29"/>
      <c r="E44" s="188" t="s">
        <v>29</v>
      </c>
      <c r="F44" s="189"/>
      <c r="G44" s="52">
        <f>SUM(G13:G43)</f>
        <v>0</v>
      </c>
      <c r="H44" s="28"/>
      <c r="I44" s="30"/>
      <c r="J44" s="30"/>
      <c r="K44" s="30"/>
      <c r="L44" s="30"/>
      <c r="M44" s="30"/>
    </row>
    <row r="45" spans="1:15" ht="19.5" customHeight="1" thickBot="1">
      <c r="A45" s="28"/>
      <c r="B45" s="28"/>
      <c r="C45" s="20"/>
      <c r="D45" s="20"/>
      <c r="E45" s="20"/>
      <c r="F45" s="20"/>
      <c r="G45" s="19"/>
      <c r="H45" s="28"/>
      <c r="I45" s="30"/>
      <c r="J45" s="30"/>
      <c r="K45" s="30"/>
      <c r="L45" s="30"/>
      <c r="M45" s="13" t="s">
        <v>28</v>
      </c>
    </row>
    <row r="46" spans="1:15" ht="18" customHeight="1">
      <c r="B46" s="10"/>
      <c r="C46" s="174" t="s">
        <v>12</v>
      </c>
      <c r="D46" s="175"/>
      <c r="E46" s="181" t="s">
        <v>3</v>
      </c>
      <c r="F46" s="182"/>
      <c r="G46" s="18" t="s">
        <v>9</v>
      </c>
      <c r="H46" s="43" t="s">
        <v>4</v>
      </c>
      <c r="I46" s="2"/>
      <c r="J46" s="2"/>
      <c r="K46" s="2"/>
      <c r="L46" s="12"/>
      <c r="M46" s="196"/>
    </row>
    <row r="47" spans="1:15" ht="18" customHeight="1">
      <c r="B47" s="10"/>
      <c r="C47" s="174"/>
      <c r="D47" s="175"/>
      <c r="E47" s="183"/>
      <c r="F47" s="184"/>
      <c r="G47" s="17" t="s">
        <v>10</v>
      </c>
      <c r="H47" s="44" t="s">
        <v>4</v>
      </c>
      <c r="I47" s="2"/>
      <c r="J47" s="2"/>
      <c r="K47" s="2"/>
      <c r="L47" s="11"/>
      <c r="M47" s="196"/>
    </row>
    <row r="48" spans="1:15" ht="18" customHeight="1" thickBot="1">
      <c r="B48" s="10"/>
      <c r="C48" s="174" t="s">
        <v>12</v>
      </c>
      <c r="D48" s="175"/>
      <c r="E48" s="185" t="s">
        <v>11</v>
      </c>
      <c r="F48" s="186"/>
      <c r="G48" s="187"/>
      <c r="H48" s="45" t="s">
        <v>4</v>
      </c>
      <c r="I48" s="2"/>
      <c r="J48" s="2"/>
      <c r="K48" s="2"/>
      <c r="L48" s="2"/>
      <c r="M48" s="196"/>
    </row>
    <row r="49" spans="1:15" ht="18" customHeight="1" thickBot="1">
      <c r="A49" s="33"/>
      <c r="B49" s="10"/>
      <c r="C49" s="31"/>
      <c r="D49" s="31"/>
      <c r="E49" s="31"/>
      <c r="F49" s="14"/>
      <c r="G49" s="14"/>
      <c r="H49" s="49"/>
      <c r="I49" s="2"/>
      <c r="J49" s="2"/>
      <c r="K49" s="2"/>
      <c r="L49" s="2"/>
      <c r="M49" s="197"/>
    </row>
    <row r="50" spans="1:15" ht="18" customHeight="1" thickTop="1" thickBot="1">
      <c r="A50" s="57"/>
      <c r="B50" s="57"/>
      <c r="C50" s="167" t="s">
        <v>38</v>
      </c>
      <c r="D50" s="168"/>
      <c r="E50" s="178" t="s">
        <v>34</v>
      </c>
      <c r="F50" s="179"/>
      <c r="G50" s="179"/>
      <c r="H50" s="180"/>
      <c r="I50" s="94">
        <v>45663</v>
      </c>
      <c r="J50" s="57"/>
      <c r="K50" s="57"/>
      <c r="L50" s="2"/>
      <c r="M50" s="198"/>
    </row>
    <row r="51" spans="1:15" ht="18" customHeight="1" thickBot="1">
      <c r="A51" s="58"/>
      <c r="B51" s="58"/>
      <c r="C51" s="169"/>
      <c r="D51" s="170"/>
      <c r="E51" s="171" t="s">
        <v>35</v>
      </c>
      <c r="F51" s="172"/>
      <c r="G51" s="172"/>
      <c r="H51" s="173"/>
      <c r="I51" s="95">
        <v>45665</v>
      </c>
      <c r="J51" s="58"/>
      <c r="K51" s="58"/>
      <c r="L51" s="2"/>
      <c r="M51" s="2"/>
    </row>
    <row r="52" spans="1:15" ht="14.25" customHeight="1" thickTop="1">
      <c r="A52" s="23"/>
      <c r="B52" s="24"/>
      <c r="C52" s="25"/>
      <c r="D52" s="25"/>
      <c r="E52" s="25"/>
      <c r="F52" s="25"/>
      <c r="G52" s="26"/>
      <c r="H52" s="2"/>
      <c r="I52" s="2"/>
      <c r="J52" s="2"/>
      <c r="K52" s="2"/>
      <c r="L52" s="2"/>
      <c r="M52" s="2"/>
      <c r="O52" s="7"/>
    </row>
    <row r="53" spans="1:15" s="7" customFormat="1" ht="22.5" customHeight="1">
      <c r="A53" s="164" t="s">
        <v>37</v>
      </c>
      <c r="B53" s="164"/>
      <c r="C53" s="164"/>
      <c r="D53" s="164"/>
      <c r="E53" s="164"/>
      <c r="F53" s="164"/>
      <c r="G53" s="164"/>
      <c r="H53" s="164"/>
      <c r="I53" s="164"/>
      <c r="J53" s="164"/>
      <c r="K53" s="164"/>
      <c r="L53" s="164"/>
      <c r="M53" s="164"/>
    </row>
    <row r="54" spans="1:15" s="7" customFormat="1" ht="22.5" customHeight="1">
      <c r="A54" s="164"/>
      <c r="B54" s="164"/>
      <c r="C54" s="164"/>
      <c r="D54" s="164"/>
      <c r="E54" s="164"/>
      <c r="F54" s="164"/>
      <c r="G54" s="164"/>
      <c r="H54" s="164"/>
      <c r="I54" s="164"/>
      <c r="J54" s="164"/>
      <c r="K54" s="164"/>
      <c r="L54" s="164"/>
      <c r="M54" s="164"/>
    </row>
    <row r="55" spans="1:15" s="7" customFormat="1" ht="22.5" customHeight="1">
      <c r="A55" s="164"/>
      <c r="B55" s="164"/>
      <c r="C55" s="164"/>
      <c r="D55" s="164"/>
      <c r="E55" s="164"/>
      <c r="F55" s="164"/>
      <c r="G55" s="164"/>
      <c r="H55" s="164"/>
      <c r="I55" s="164"/>
      <c r="J55" s="164"/>
      <c r="K55" s="164"/>
      <c r="L55" s="164"/>
      <c r="M55" s="164"/>
    </row>
    <row r="56" spans="1:15" s="7" customFormat="1" ht="22.5" customHeight="1">
      <c r="A56" s="164"/>
      <c r="B56" s="164"/>
      <c r="C56" s="164"/>
      <c r="D56" s="164"/>
      <c r="E56" s="164"/>
      <c r="F56" s="164"/>
      <c r="G56" s="164"/>
      <c r="H56" s="164"/>
      <c r="I56" s="164"/>
      <c r="J56" s="164"/>
      <c r="K56" s="164"/>
      <c r="L56" s="164"/>
      <c r="M56" s="164"/>
    </row>
    <row r="57" spans="1:15" s="7" customFormat="1" ht="22.5" customHeight="1">
      <c r="A57" s="164"/>
      <c r="B57" s="164"/>
      <c r="C57" s="164"/>
      <c r="D57" s="164"/>
      <c r="E57" s="164"/>
      <c r="F57" s="164"/>
      <c r="G57" s="164"/>
      <c r="H57" s="164"/>
      <c r="I57" s="164"/>
      <c r="J57" s="164"/>
      <c r="K57" s="164"/>
      <c r="L57" s="164"/>
      <c r="M57" s="164"/>
    </row>
    <row r="58" spans="1:15" s="7" customFormat="1" ht="22.5" customHeight="1">
      <c r="A58" s="164"/>
      <c r="B58" s="164"/>
      <c r="C58" s="164"/>
      <c r="D58" s="164"/>
      <c r="E58" s="164"/>
      <c r="F58" s="164"/>
      <c r="G58" s="164"/>
      <c r="H58" s="164"/>
      <c r="I58" s="164"/>
      <c r="J58" s="164"/>
      <c r="K58" s="164"/>
      <c r="L58" s="164"/>
      <c r="M58" s="164"/>
    </row>
    <row r="59" spans="1:15" s="7" customFormat="1" ht="22.5" customHeight="1">
      <c r="A59" s="164"/>
      <c r="B59" s="164"/>
      <c r="C59" s="164"/>
      <c r="D59" s="164"/>
      <c r="E59" s="164"/>
      <c r="F59" s="164"/>
      <c r="G59" s="164"/>
      <c r="H59" s="164"/>
      <c r="I59" s="164"/>
      <c r="J59" s="164"/>
      <c r="K59" s="164"/>
      <c r="L59" s="164"/>
      <c r="M59" s="164"/>
    </row>
    <row r="60" spans="1:15" s="7" customFormat="1" ht="96.75" customHeight="1">
      <c r="A60" s="164"/>
      <c r="B60" s="164"/>
      <c r="C60" s="164"/>
      <c r="D60" s="164"/>
      <c r="E60" s="164"/>
      <c r="F60" s="164"/>
      <c r="G60" s="164"/>
      <c r="H60" s="164"/>
      <c r="I60" s="164"/>
      <c r="J60" s="164"/>
      <c r="K60" s="164"/>
      <c r="L60" s="164"/>
      <c r="M60" s="164"/>
      <c r="O60"/>
    </row>
  </sheetData>
  <mergeCells count="128">
    <mergeCell ref="L1:M1"/>
    <mergeCell ref="A2:M2"/>
    <mergeCell ref="A4:B4"/>
    <mergeCell ref="C4:F4"/>
    <mergeCell ref="G4:H4"/>
    <mergeCell ref="I4:K4"/>
    <mergeCell ref="L4:M4"/>
    <mergeCell ref="A9:B9"/>
    <mergeCell ref="A5:B5"/>
    <mergeCell ref="C5:F5"/>
    <mergeCell ref="G5:H5"/>
    <mergeCell ref="C8:D8"/>
    <mergeCell ref="E8:F8"/>
    <mergeCell ref="I6:M6"/>
    <mergeCell ref="I5:M5"/>
    <mergeCell ref="I16:M16"/>
    <mergeCell ref="A6:F6"/>
    <mergeCell ref="G6:H6"/>
    <mergeCell ref="H11:H12"/>
    <mergeCell ref="I11:M12"/>
    <mergeCell ref="I13:M13"/>
    <mergeCell ref="I14:M14"/>
    <mergeCell ref="I15:M15"/>
    <mergeCell ref="A11:A12"/>
    <mergeCell ref="B11:B12"/>
    <mergeCell ref="G11:G12"/>
    <mergeCell ref="A8:B8"/>
    <mergeCell ref="C11:D12"/>
    <mergeCell ref="E11:F12"/>
    <mergeCell ref="C13:D13"/>
    <mergeCell ref="E13:F13"/>
    <mergeCell ref="C14:D14"/>
    <mergeCell ref="E14:F14"/>
    <mergeCell ref="C15:D15"/>
    <mergeCell ref="E15:F15"/>
    <mergeCell ref="C16:D16"/>
    <mergeCell ref="E16:F16"/>
    <mergeCell ref="I28:M28"/>
    <mergeCell ref="I35:M35"/>
    <mergeCell ref="I36:M36"/>
    <mergeCell ref="I37:M37"/>
    <mergeCell ref="I17:M17"/>
    <mergeCell ref="I29:M29"/>
    <mergeCell ref="I18:M18"/>
    <mergeCell ref="I19:M19"/>
    <mergeCell ref="I20:M20"/>
    <mergeCell ref="I21:M21"/>
    <mergeCell ref="I22:M22"/>
    <mergeCell ref="I23:M23"/>
    <mergeCell ref="I24:M24"/>
    <mergeCell ref="I25:M25"/>
    <mergeCell ref="I26:M26"/>
    <mergeCell ref="I27:M27"/>
    <mergeCell ref="I41:M41"/>
    <mergeCell ref="I30:M30"/>
    <mergeCell ref="I31:M31"/>
    <mergeCell ref="I32:M32"/>
    <mergeCell ref="I40:M40"/>
    <mergeCell ref="I33:M33"/>
    <mergeCell ref="I34:M34"/>
    <mergeCell ref="I38:M38"/>
    <mergeCell ref="I39:M39"/>
    <mergeCell ref="A53:M60"/>
    <mergeCell ref="I42:M42"/>
    <mergeCell ref="I43:M43"/>
    <mergeCell ref="M46:M50"/>
    <mergeCell ref="C48:D48"/>
    <mergeCell ref="E48:G48"/>
    <mergeCell ref="C50:D51"/>
    <mergeCell ref="E50:H50"/>
    <mergeCell ref="E51:H51"/>
    <mergeCell ref="C42:D42"/>
    <mergeCell ref="E42:F42"/>
    <mergeCell ref="C43:D43"/>
    <mergeCell ref="E43:F43"/>
    <mergeCell ref="E44:F44"/>
    <mergeCell ref="C46:D47"/>
    <mergeCell ref="E46:F47"/>
    <mergeCell ref="C17:D17"/>
    <mergeCell ref="E17:F17"/>
    <mergeCell ref="C18:D18"/>
    <mergeCell ref="C24:D24"/>
    <mergeCell ref="E24:F24"/>
    <mergeCell ref="C25:D25"/>
    <mergeCell ref="C21:D21"/>
    <mergeCell ref="E21:F21"/>
    <mergeCell ref="C22:D22"/>
    <mergeCell ref="E22:F22"/>
    <mergeCell ref="C23:D23"/>
    <mergeCell ref="E23:F23"/>
    <mergeCell ref="E18:F18"/>
    <mergeCell ref="C19:D19"/>
    <mergeCell ref="E19:F19"/>
    <mergeCell ref="C20:D20"/>
    <mergeCell ref="E20:F20"/>
    <mergeCell ref="C27:D27"/>
    <mergeCell ref="E27:F27"/>
    <mergeCell ref="C28:D28"/>
    <mergeCell ref="E28:F28"/>
    <mergeCell ref="C29:D29"/>
    <mergeCell ref="E29:F29"/>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1:D41"/>
    <mergeCell ref="E41:F41"/>
    <mergeCell ref="C36:D36"/>
    <mergeCell ref="E36:F36"/>
    <mergeCell ref="C37:D37"/>
    <mergeCell ref="E37:F37"/>
    <mergeCell ref="C38:D38"/>
    <mergeCell ref="E38:F38"/>
  </mergeCells>
  <phoneticPr fontId="2"/>
  <conditionalFormatting sqref="A13:M37 A39:A43 C39:H43 A38:H38">
    <cfRule type="expression" dxfId="103" priority="27">
      <formula>$B13="祝"</formula>
    </cfRule>
    <cfRule type="expression" dxfId="102" priority="28">
      <formula>$B13="日"</formula>
    </cfRule>
    <cfRule type="expression" dxfId="101" priority="29">
      <formula>$B13="土"</formula>
    </cfRule>
  </conditionalFormatting>
  <conditionalFormatting sqref="C4:F4">
    <cfRule type="expression" dxfId="100" priority="26">
      <formula>$C$4&lt;&gt;""</formula>
    </cfRule>
  </conditionalFormatting>
  <conditionalFormatting sqref="C5:F5">
    <cfRule type="expression" dxfId="99" priority="25">
      <formula>$C$5&lt;&gt;""</formula>
    </cfRule>
  </conditionalFormatting>
  <conditionalFormatting sqref="I4:K4">
    <cfRule type="expression" dxfId="98" priority="24">
      <formula>$I$4&lt;&gt;""</formula>
    </cfRule>
  </conditionalFormatting>
  <conditionalFormatting sqref="C8:D8">
    <cfRule type="expression" dxfId="95" priority="17">
      <formula>$C$8&lt;&gt;""</formula>
    </cfRule>
  </conditionalFormatting>
  <conditionalFormatting sqref="C9">
    <cfRule type="expression" dxfId="94" priority="16">
      <formula>$C$9&lt;&gt;""</formula>
    </cfRule>
  </conditionalFormatting>
  <conditionalFormatting sqref="E9">
    <cfRule type="expression" dxfId="93" priority="15">
      <formula>$E$9&lt;&gt;""</formula>
    </cfRule>
  </conditionalFormatting>
  <conditionalFormatting sqref="B39:B43">
    <cfRule type="expression" dxfId="92" priority="12">
      <formula>$B39="祝"</formula>
    </cfRule>
    <cfRule type="expression" dxfId="91" priority="13">
      <formula>$B39="日"</formula>
    </cfRule>
    <cfRule type="expression" dxfId="90" priority="14">
      <formula>$B39="土"</formula>
    </cfRule>
  </conditionalFormatting>
  <conditionalFormatting sqref="I40:M43">
    <cfRule type="expression" dxfId="89" priority="9">
      <formula>$B40="祝"</formula>
    </cfRule>
    <cfRule type="expression" dxfId="88" priority="10">
      <formula>$B40="土"</formula>
    </cfRule>
    <cfRule type="expression" dxfId="87" priority="11">
      <formula>$B40="日"</formula>
    </cfRule>
  </conditionalFormatting>
  <conditionalFormatting sqref="I38:M39">
    <cfRule type="expression" dxfId="86" priority="3">
      <formula>$B38="祝"</formula>
    </cfRule>
    <cfRule type="expression" dxfId="85" priority="4">
      <formula>$B38="土"</formula>
    </cfRule>
    <cfRule type="expression" dxfId="84" priority="5">
      <formula>$B38="日"</formula>
    </cfRule>
  </conditionalFormatting>
  <conditionalFormatting sqref="I5">
    <cfRule type="expression" dxfId="13" priority="2">
      <formula>$I$5&lt;&gt;""</formula>
    </cfRule>
  </conditionalFormatting>
  <conditionalFormatting sqref="I6">
    <cfRule type="expression" dxfId="3" priority="1">
      <formula>$I$5&lt;&gt;""</formula>
    </cfRule>
  </conditionalFormatting>
  <dataValidations disablePrompts="1" count="1">
    <dataValidation type="list" allowBlank="1" showInputMessage="1" showErrorMessage="1" sqref="H13:H45" xr:uid="{00000000-0002-0000-0800-000001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6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2023-11-28T07:12:45Z</cp:lastPrinted>
  <dcterms:created xsi:type="dcterms:W3CDTF">2013-02-15T03:45:25Z</dcterms:created>
  <dcterms:modified xsi:type="dcterms:W3CDTF">2024-06-27T06:11:47Z</dcterms:modified>
</cp:coreProperties>
</file>