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5年度\★4.勤務状況自己申告書_兼務_招聘研究教員&amp;客員研究教員\"/>
    </mc:Choice>
  </mc:AlternateContent>
  <xr:revisionPtr revIDLastSave="0" documentId="13_ncr:1_{0E34AFCE-05E4-4697-BF86-445454F5D8A5}" xr6:coauthVersionLast="36" xr6:coauthVersionMax="36" xr10:uidLastSave="{00000000-0000-0000-0000-000000000000}"/>
  <bookViews>
    <workbookView xWindow="0" yWindow="0" windowWidth="19200" windowHeight="11295" tabRatio="675"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_FilterDatabase" localSheetId="0" hidden="1">'4月'!$G$13:$G$42</definedName>
    <definedName name="_xlnm.Print_Area" localSheetId="6">'10月'!$A$1:$M$60</definedName>
    <definedName name="_xlnm.Print_Area" localSheetId="7">'11月'!$A$1:$M$59</definedName>
    <definedName name="_xlnm.Print_Area" localSheetId="8">'12月'!$A$1:$M$60</definedName>
    <definedName name="_xlnm.Print_Area" localSheetId="9">'1月'!$A$1:$M$60</definedName>
    <definedName name="_xlnm.Print_Area" localSheetId="10">'2月'!$A$1:$M$57</definedName>
    <definedName name="_xlnm.Print_Area" localSheetId="11">'3月'!$A$1:$M$60</definedName>
    <definedName name="_xlnm.Print_Area" localSheetId="0">'4月'!$A$1:$M$59</definedName>
    <definedName name="_xlnm.Print_Area" localSheetId="1">'5月'!$A$1:$M$60</definedName>
    <definedName name="_xlnm.Print_Area" localSheetId="2">'6月'!$A$1:$M$59</definedName>
    <definedName name="_xlnm.Print_Area" localSheetId="3">'7月'!$A$1:$M$60</definedName>
    <definedName name="_xlnm.Print_Area" localSheetId="4">'8月'!$A$1:$M$60</definedName>
    <definedName name="_xlnm.Print_Area" localSheetId="5">'9月'!$A$1:$M$59</definedName>
  </definedNames>
  <calcPr calcId="191029"/>
</workbook>
</file>

<file path=xl/calcChain.xml><?xml version="1.0" encoding="utf-8"?>
<calcChain xmlns="http://schemas.openxmlformats.org/spreadsheetml/2006/main">
  <c r="B38" i="9" l="1"/>
  <c r="B36" i="11" l="1"/>
  <c r="B25" i="10"/>
  <c r="B35" i="8"/>
  <c r="B16" i="8"/>
  <c r="B26" i="7"/>
  <c r="B34" i="6"/>
  <c r="B28" i="6"/>
  <c r="B24" i="5"/>
  <c r="B27" i="4"/>
  <c r="I6" i="12" l="1"/>
  <c r="I6" i="11"/>
  <c r="I6" i="10"/>
  <c r="I6" i="9"/>
  <c r="I6" i="8"/>
  <c r="I6" i="7"/>
  <c r="I6" i="6"/>
  <c r="I6" i="5"/>
  <c r="I6" i="4"/>
  <c r="I6" i="3"/>
  <c r="I5" i="12"/>
  <c r="I5" i="11"/>
  <c r="I5" i="10"/>
  <c r="I5" i="9"/>
  <c r="I5" i="8"/>
  <c r="I5" i="7"/>
  <c r="I5" i="6"/>
  <c r="I5" i="5"/>
  <c r="I5" i="4"/>
  <c r="I5" i="3"/>
  <c r="I6" i="2"/>
  <c r="I5" i="2"/>
  <c r="G44" i="12" l="1"/>
  <c r="G41" i="11" l="1"/>
  <c r="G44" i="10"/>
  <c r="G44" i="9"/>
  <c r="G43" i="8"/>
  <c r="G44" i="7"/>
  <c r="G43" i="6"/>
  <c r="G44" i="5"/>
  <c r="G44" i="4"/>
  <c r="G43" i="3"/>
  <c r="G44" i="2"/>
  <c r="G43" i="1"/>
  <c r="E8" i="12" l="1"/>
  <c r="E8" i="11"/>
  <c r="E8" i="10"/>
  <c r="E8" i="9"/>
  <c r="E8" i="8"/>
  <c r="E8" i="7"/>
  <c r="E8" i="6"/>
  <c r="E8" i="5"/>
  <c r="E8" i="4"/>
  <c r="E8" i="3"/>
  <c r="E8" i="2"/>
  <c r="E9" i="12" l="1"/>
  <c r="C9" i="12"/>
  <c r="C8" i="12"/>
  <c r="E9" i="11"/>
  <c r="C9" i="11"/>
  <c r="C8" i="11"/>
  <c r="E9" i="10"/>
  <c r="C9" i="10"/>
  <c r="C8" i="10"/>
  <c r="E9" i="9"/>
  <c r="C9" i="9"/>
  <c r="C8" i="9"/>
  <c r="E9" i="8"/>
  <c r="C9" i="8"/>
  <c r="C8" i="8"/>
  <c r="E9" i="7"/>
  <c r="C9" i="7"/>
  <c r="C8" i="7"/>
  <c r="E9" i="6"/>
  <c r="C9" i="6"/>
  <c r="C8" i="6"/>
  <c r="E9" i="5"/>
  <c r="C9" i="5"/>
  <c r="C8" i="5"/>
  <c r="E9" i="4"/>
  <c r="C9" i="4"/>
  <c r="C8" i="4"/>
  <c r="E9" i="3"/>
  <c r="C9" i="3"/>
  <c r="C8" i="3"/>
  <c r="E9" i="2" l="1"/>
  <c r="C9" i="2"/>
  <c r="C8" i="2"/>
  <c r="A2" i="12" l="1"/>
  <c r="A2" i="11"/>
  <c r="A2" i="10"/>
  <c r="A2" i="9"/>
  <c r="A2" i="8"/>
  <c r="A2" i="7"/>
  <c r="A2" i="6"/>
  <c r="A2" i="5"/>
  <c r="A2" i="4"/>
  <c r="A2" i="3"/>
  <c r="A2" i="2"/>
  <c r="A13" i="2" l="1"/>
  <c r="A14" i="2" s="1"/>
  <c r="A15" i="2" s="1"/>
  <c r="B13" i="2" l="1"/>
  <c r="B14" i="2"/>
  <c r="C5" i="12"/>
  <c r="I4" i="12"/>
  <c r="C4" i="12"/>
  <c r="C5" i="11"/>
  <c r="I4" i="11"/>
  <c r="C4" i="11"/>
  <c r="C5" i="10"/>
  <c r="I4" i="10"/>
  <c r="C4" i="10"/>
  <c r="C5" i="9"/>
  <c r="I4" i="9"/>
  <c r="C4" i="9"/>
  <c r="C5" i="8"/>
  <c r="I4" i="8"/>
  <c r="C4" i="8"/>
  <c r="C5" i="7"/>
  <c r="I4" i="7"/>
  <c r="C4" i="7"/>
  <c r="C5" i="6"/>
  <c r="I4" i="6"/>
  <c r="C4" i="6"/>
  <c r="C5" i="5"/>
  <c r="I4" i="5"/>
  <c r="C4" i="5"/>
  <c r="C5" i="4"/>
  <c r="I4" i="4"/>
  <c r="C4" i="4"/>
  <c r="C5" i="3"/>
  <c r="I4" i="3"/>
  <c r="C4" i="3"/>
  <c r="I4" i="2"/>
  <c r="C5" i="2"/>
  <c r="C4" i="2"/>
  <c r="A13" i="11" l="1"/>
  <c r="B13" i="11" s="1"/>
  <c r="A13" i="12"/>
  <c r="A14" i="12" s="1"/>
  <c r="A13" i="10"/>
  <c r="A14" i="10" s="1"/>
  <c r="A13" i="9"/>
  <c r="A14" i="9" s="1"/>
  <c r="A13" i="7"/>
  <c r="A14" i="7" s="1"/>
  <c r="A13" i="5"/>
  <c r="A14" i="5" s="1"/>
  <c r="A13" i="4"/>
  <c r="B13" i="4" s="1"/>
  <c r="A13" i="8"/>
  <c r="B13" i="8" s="1"/>
  <c r="A13" i="6"/>
  <c r="A14" i="6" s="1"/>
  <c r="A13" i="3"/>
  <c r="A14" i="3" s="1"/>
  <c r="A13" i="1"/>
  <c r="B13" i="1" s="1"/>
  <c r="A15" i="10" l="1"/>
  <c r="B15" i="10" s="1"/>
  <c r="B14" i="10"/>
  <c r="A14" i="1"/>
  <c r="A14" i="11"/>
  <c r="A15" i="11" s="1"/>
  <c r="B15" i="11" s="1"/>
  <c r="A14" i="8"/>
  <c r="A15" i="8" s="1"/>
  <c r="A16" i="8" s="1"/>
  <c r="B13" i="7"/>
  <c r="B14" i="12"/>
  <c r="A15" i="12"/>
  <c r="B13" i="12"/>
  <c r="B14" i="9"/>
  <c r="A15" i="9"/>
  <c r="B13" i="9"/>
  <c r="A15" i="7"/>
  <c r="B14" i="7"/>
  <c r="B14" i="5"/>
  <c r="A15" i="5"/>
  <c r="B13" i="5"/>
  <c r="A14" i="4"/>
  <c r="B14" i="4" s="1"/>
  <c r="B14" i="6"/>
  <c r="A15" i="6"/>
  <c r="B13" i="6"/>
  <c r="A15" i="3"/>
  <c r="B14" i="3"/>
  <c r="B13" i="3"/>
  <c r="A16" i="10" l="1"/>
  <c r="B16" i="10" s="1"/>
  <c r="B14" i="8"/>
  <c r="A16" i="11"/>
  <c r="A17" i="11" s="1"/>
  <c r="A15" i="4"/>
  <c r="A16" i="4" s="1"/>
  <c r="B14" i="11"/>
  <c r="A15" i="1"/>
  <c r="B14" i="1"/>
  <c r="A16" i="12"/>
  <c r="B15" i="12"/>
  <c r="A16" i="9"/>
  <c r="B15" i="9"/>
  <c r="A16" i="7"/>
  <c r="B15" i="7"/>
  <c r="A16" i="5"/>
  <c r="B15" i="5"/>
  <c r="A17" i="8"/>
  <c r="A16" i="6"/>
  <c r="B15" i="6"/>
  <c r="A16" i="3"/>
  <c r="B15" i="3"/>
  <c r="A16" i="2"/>
  <c r="A17" i="10" l="1"/>
  <c r="B17" i="10" s="1"/>
  <c r="B15" i="4"/>
  <c r="B16" i="11"/>
  <c r="A16" i="1"/>
  <c r="B15" i="1"/>
  <c r="A18" i="11"/>
  <c r="B17" i="11"/>
  <c r="B16" i="12"/>
  <c r="A17" i="12"/>
  <c r="B16" i="9"/>
  <c r="A17" i="9"/>
  <c r="A17" i="7"/>
  <c r="B16" i="7"/>
  <c r="B16" i="5"/>
  <c r="A17" i="5"/>
  <c r="B16" i="4"/>
  <c r="A17" i="4"/>
  <c r="B17" i="8"/>
  <c r="A18" i="8"/>
  <c r="B16" i="6"/>
  <c r="A17" i="6"/>
  <c r="A17" i="3"/>
  <c r="B16" i="3"/>
  <c r="A17" i="2"/>
  <c r="A18" i="2" s="1"/>
  <c r="A18" i="10" l="1"/>
  <c r="A19" i="10" s="1"/>
  <c r="A17" i="1"/>
  <c r="B16" i="1"/>
  <c r="A19" i="11"/>
  <c r="B18" i="11"/>
  <c r="A18" i="12"/>
  <c r="B17" i="12"/>
  <c r="A18" i="9"/>
  <c r="B17" i="9"/>
  <c r="A18" i="7"/>
  <c r="B17" i="7"/>
  <c r="A18" i="5"/>
  <c r="B17" i="5"/>
  <c r="A18" i="4"/>
  <c r="B17" i="4"/>
  <c r="A19" i="8"/>
  <c r="B18" i="8"/>
  <c r="A18" i="6"/>
  <c r="B17" i="6"/>
  <c r="A18" i="3"/>
  <c r="B17" i="3"/>
  <c r="B18" i="10" l="1"/>
  <c r="A18" i="1"/>
  <c r="B17" i="1"/>
  <c r="A20" i="11"/>
  <c r="B19" i="11"/>
  <c r="B18" i="12"/>
  <c r="A19" i="12"/>
  <c r="A20" i="10"/>
  <c r="B20" i="10" s="1"/>
  <c r="B19" i="10"/>
  <c r="B18" i="9"/>
  <c r="A19" i="9"/>
  <c r="A19" i="7"/>
  <c r="B18" i="7"/>
  <c r="B18" i="5"/>
  <c r="A19" i="5"/>
  <c r="B18" i="4"/>
  <c r="A19" i="4"/>
  <c r="B19" i="8"/>
  <c r="A20" i="8"/>
  <c r="B18" i="6"/>
  <c r="A19" i="6"/>
  <c r="A19" i="3"/>
  <c r="B18" i="3"/>
  <c r="A19" i="2"/>
  <c r="A19" i="1" l="1"/>
  <c r="B18" i="1"/>
  <c r="A21" i="11"/>
  <c r="B20" i="11"/>
  <c r="A20" i="12"/>
  <c r="B19" i="12"/>
  <c r="A21" i="10"/>
  <c r="B21" i="10" s="1"/>
  <c r="A20" i="9"/>
  <c r="B19" i="9"/>
  <c r="A20" i="7"/>
  <c r="B19" i="7"/>
  <c r="A20" i="5"/>
  <c r="B19" i="5"/>
  <c r="A20" i="4"/>
  <c r="B19" i="4"/>
  <c r="A21" i="8"/>
  <c r="B20" i="8"/>
  <c r="A20" i="6"/>
  <c r="B19" i="6"/>
  <c r="A20" i="3"/>
  <c r="B19" i="3"/>
  <c r="A20" i="2"/>
  <c r="B19" i="2"/>
  <c r="A20" i="1" l="1"/>
  <c r="B19" i="1"/>
  <c r="A22" i="11"/>
  <c r="B21" i="11"/>
  <c r="B20" i="12"/>
  <c r="A21" i="12"/>
  <c r="A22" i="10"/>
  <c r="B22" i="10" s="1"/>
  <c r="B20" i="9"/>
  <c r="A21" i="9"/>
  <c r="A21" i="7"/>
  <c r="B21" i="7" s="1"/>
  <c r="B20" i="7"/>
  <c r="B20" i="5"/>
  <c r="A21" i="5"/>
  <c r="B20" i="4"/>
  <c r="A21" i="4"/>
  <c r="B21" i="8"/>
  <c r="A22" i="8"/>
  <c r="B20" i="6"/>
  <c r="A21" i="6"/>
  <c r="A21" i="3"/>
  <c r="B20" i="3"/>
  <c r="B20" i="2"/>
  <c r="A21" i="2"/>
  <c r="A22" i="5" l="1"/>
  <c r="B22" i="5" s="1"/>
  <c r="B21" i="5"/>
  <c r="A21" i="1"/>
  <c r="B20" i="1"/>
  <c r="A23" i="11"/>
  <c r="B22" i="11"/>
  <c r="A22" i="12"/>
  <c r="B21" i="12"/>
  <c r="A23" i="10"/>
  <c r="B23" i="10" s="1"/>
  <c r="A22" i="9"/>
  <c r="B21" i="9"/>
  <c r="A22" i="7"/>
  <c r="B22" i="7" s="1"/>
  <c r="A23" i="5"/>
  <c r="A22" i="4"/>
  <c r="B21" i="4"/>
  <c r="A23" i="8"/>
  <c r="B22" i="8"/>
  <c r="A22" i="6"/>
  <c r="B21" i="6"/>
  <c r="A22" i="3"/>
  <c r="B21" i="3"/>
  <c r="A22" i="2"/>
  <c r="B21" i="2"/>
  <c r="A24" i="5" l="1"/>
  <c r="A22" i="1"/>
  <c r="B21" i="1"/>
  <c r="A24" i="11"/>
  <c r="B24" i="11" s="1"/>
  <c r="B22" i="12"/>
  <c r="A23" i="12"/>
  <c r="A24" i="10"/>
  <c r="A25" i="10" s="1"/>
  <c r="B22" i="9"/>
  <c r="A23" i="9"/>
  <c r="A23" i="7"/>
  <c r="B22" i="4"/>
  <c r="A23" i="4"/>
  <c r="B23" i="8"/>
  <c r="A24" i="8"/>
  <c r="B22" i="6"/>
  <c r="A23" i="6"/>
  <c r="A23" i="3"/>
  <c r="B22" i="3"/>
  <c r="B22" i="2"/>
  <c r="A23" i="2"/>
  <c r="A25" i="5" l="1"/>
  <c r="B25" i="5" s="1"/>
  <c r="A23" i="1"/>
  <c r="B22" i="1"/>
  <c r="A25" i="11"/>
  <c r="B25" i="11" s="1"/>
  <c r="A24" i="12"/>
  <c r="B23" i="12"/>
  <c r="A24" i="9"/>
  <c r="B23" i="9"/>
  <c r="A24" i="7"/>
  <c r="B23" i="7"/>
  <c r="A24" i="4"/>
  <c r="B23" i="4"/>
  <c r="A25" i="8"/>
  <c r="B24" i="8"/>
  <c r="A24" i="6"/>
  <c r="B23" i="6"/>
  <c r="A24" i="3"/>
  <c r="B23" i="3"/>
  <c r="A24" i="2"/>
  <c r="B23" i="2"/>
  <c r="B23" i="1" l="1"/>
  <c r="A24" i="1"/>
  <c r="A26" i="11"/>
  <c r="B24" i="12"/>
  <c r="A25" i="12"/>
  <c r="A26" i="10"/>
  <c r="B24" i="9"/>
  <c r="A25" i="9"/>
  <c r="A25" i="7"/>
  <c r="A26" i="7" s="1"/>
  <c r="B24" i="7"/>
  <c r="B24" i="4"/>
  <c r="A25" i="4"/>
  <c r="B25" i="8"/>
  <c r="A26" i="8"/>
  <c r="B24" i="6"/>
  <c r="A25" i="6"/>
  <c r="A25" i="3"/>
  <c r="B24" i="3"/>
  <c r="B24" i="2"/>
  <c r="A25" i="2"/>
  <c r="A25" i="1" l="1"/>
  <c r="B24" i="1"/>
  <c r="A27" i="11"/>
  <c r="B26" i="11"/>
  <c r="A26" i="12"/>
  <c r="B25" i="12"/>
  <c r="A27" i="10"/>
  <c r="B26" i="10"/>
  <c r="A26" i="9"/>
  <c r="B25" i="9"/>
  <c r="A26" i="5"/>
  <c r="A26" i="4"/>
  <c r="A27" i="4" s="1"/>
  <c r="B25" i="4"/>
  <c r="A27" i="8"/>
  <c r="B26" i="8"/>
  <c r="A26" i="6"/>
  <c r="B25" i="6"/>
  <c r="A26" i="3"/>
  <c r="B25" i="3"/>
  <c r="A26" i="2"/>
  <c r="B25" i="2"/>
  <c r="A27" i="5" l="1"/>
  <c r="B27" i="5" s="1"/>
  <c r="B26" i="5"/>
  <c r="A28" i="5"/>
  <c r="B28" i="5" s="1"/>
  <c r="A28" i="10"/>
  <c r="B28" i="10" s="1"/>
  <c r="B27" i="10"/>
  <c r="A26" i="1"/>
  <c r="B25" i="1"/>
  <c r="A28" i="11"/>
  <c r="B27" i="11"/>
  <c r="B26" i="12"/>
  <c r="A27" i="12"/>
  <c r="A29" i="10"/>
  <c r="B26" i="9"/>
  <c r="A27" i="9"/>
  <c r="A27" i="7"/>
  <c r="B26" i="4"/>
  <c r="B27" i="8"/>
  <c r="A28" i="8"/>
  <c r="B26" i="6"/>
  <c r="A27" i="6"/>
  <c r="A28" i="6" s="1"/>
  <c r="A27" i="3"/>
  <c r="B26" i="3"/>
  <c r="B26" i="2"/>
  <c r="A27" i="2"/>
  <c r="A27" i="1" l="1"/>
  <c r="B26" i="1"/>
  <c r="A28" i="9"/>
  <c r="A29" i="9" s="1"/>
  <c r="B27" i="9"/>
  <c r="A28" i="12"/>
  <c r="A29" i="12" s="1"/>
  <c r="B27" i="12"/>
  <c r="A28" i="7"/>
  <c r="A29" i="7" s="1"/>
  <c r="B27" i="7"/>
  <c r="A29" i="11"/>
  <c r="B28" i="11"/>
  <c r="B29" i="10"/>
  <c r="A30" i="10"/>
  <c r="B28" i="9"/>
  <c r="A29" i="5"/>
  <c r="B29" i="5" s="1"/>
  <c r="A28" i="4"/>
  <c r="A29" i="8"/>
  <c r="B28" i="8"/>
  <c r="A28" i="3"/>
  <c r="B27" i="3"/>
  <c r="A28" i="2"/>
  <c r="B27" i="2"/>
  <c r="B28" i="12" l="1"/>
  <c r="B28" i="7"/>
  <c r="A28" i="1"/>
  <c r="B27" i="1"/>
  <c r="A30" i="11"/>
  <c r="B29" i="11"/>
  <c r="A30" i="12"/>
  <c r="B29" i="12"/>
  <c r="A31" i="10"/>
  <c r="B30" i="10"/>
  <c r="A30" i="9"/>
  <c r="B29" i="9"/>
  <c r="B29" i="7"/>
  <c r="A30" i="7"/>
  <c r="A30" i="5"/>
  <c r="B30" i="5" s="1"/>
  <c r="B28" i="4"/>
  <c r="A29" i="4"/>
  <c r="B29" i="4" s="1"/>
  <c r="B29" i="8"/>
  <c r="A30" i="8"/>
  <c r="A29" i="6"/>
  <c r="A29" i="3"/>
  <c r="B28" i="3"/>
  <c r="B28" i="2"/>
  <c r="A29" i="2"/>
  <c r="A29" i="1" l="1"/>
  <c r="B28" i="1"/>
  <c r="A31" i="11"/>
  <c r="B30" i="11"/>
  <c r="A31" i="12"/>
  <c r="A32" i="12" s="1"/>
  <c r="B30" i="12"/>
  <c r="B31" i="10"/>
  <c r="A32" i="10"/>
  <c r="A31" i="9"/>
  <c r="B30" i="9"/>
  <c r="A31" i="7"/>
  <c r="B30" i="7"/>
  <c r="A31" i="5"/>
  <c r="A30" i="4"/>
  <c r="B30" i="4" s="1"/>
  <c r="A31" i="8"/>
  <c r="B30" i="8"/>
  <c r="A30" i="6"/>
  <c r="B30" i="6" s="1"/>
  <c r="B29" i="6"/>
  <c r="A30" i="3"/>
  <c r="B29" i="3"/>
  <c r="A30" i="2"/>
  <c r="B29" i="2"/>
  <c r="A30" i="1" l="1"/>
  <c r="B29" i="1"/>
  <c r="A32" i="11"/>
  <c r="B31" i="11"/>
  <c r="B31" i="12"/>
  <c r="B32" i="10"/>
  <c r="A33" i="10"/>
  <c r="A32" i="9"/>
  <c r="B31" i="9"/>
  <c r="B31" i="7"/>
  <c r="A32" i="7"/>
  <c r="A32" i="5"/>
  <c r="B31" i="5"/>
  <c r="A31" i="4"/>
  <c r="B31" i="8"/>
  <c r="A32" i="8"/>
  <c r="A31" i="6"/>
  <c r="B31" i="6" s="1"/>
  <c r="A31" i="3"/>
  <c r="B30" i="3"/>
  <c r="B30" i="2"/>
  <c r="A31" i="2"/>
  <c r="A31" i="1" l="1"/>
  <c r="B30" i="1"/>
  <c r="A33" i="11"/>
  <c r="B32" i="11"/>
  <c r="A33" i="12"/>
  <c r="B33" i="12" s="1"/>
  <c r="B33" i="10"/>
  <c r="A34" i="10"/>
  <c r="A33" i="9"/>
  <c r="B32" i="9"/>
  <c r="A33" i="7"/>
  <c r="A34" i="7" s="1"/>
  <c r="B34" i="7" s="1"/>
  <c r="B32" i="7"/>
  <c r="A33" i="5"/>
  <c r="B32" i="5"/>
  <c r="A32" i="4"/>
  <c r="B31" i="4"/>
  <c r="A33" i="8"/>
  <c r="B32" i="8"/>
  <c r="A32" i="6"/>
  <c r="B32" i="6" s="1"/>
  <c r="A32" i="3"/>
  <c r="B31" i="3"/>
  <c r="A32" i="2"/>
  <c r="B31" i="2"/>
  <c r="A32" i="1" l="1"/>
  <c r="B31" i="1"/>
  <c r="A34" i="11"/>
  <c r="B33" i="11"/>
  <c r="A34" i="12"/>
  <c r="A35" i="10"/>
  <c r="B34" i="10"/>
  <c r="A34" i="9"/>
  <c r="B33" i="9"/>
  <c r="B33" i="7"/>
  <c r="A34" i="5"/>
  <c r="B33" i="5"/>
  <c r="B32" i="4"/>
  <c r="A33" i="4"/>
  <c r="B33" i="8"/>
  <c r="A34" i="8"/>
  <c r="A33" i="6"/>
  <c r="B33" i="6" s="1"/>
  <c r="A33" i="3"/>
  <c r="B32" i="3"/>
  <c r="B32" i="2"/>
  <c r="A33" i="2"/>
  <c r="A33" i="1" l="1"/>
  <c r="B32" i="1"/>
  <c r="A35" i="11"/>
  <c r="A36" i="11" s="1"/>
  <c r="B34" i="11"/>
  <c r="A35" i="12"/>
  <c r="B34" i="12"/>
  <c r="B35" i="10"/>
  <c r="A36" i="10"/>
  <c r="A35" i="9"/>
  <c r="B35" i="9" s="1"/>
  <c r="B34" i="9"/>
  <c r="A35" i="7"/>
  <c r="A35" i="5"/>
  <c r="B34" i="5"/>
  <c r="A34" i="4"/>
  <c r="B34" i="4" s="1"/>
  <c r="A35" i="8"/>
  <c r="B34" i="8"/>
  <c r="A34" i="6"/>
  <c r="A34" i="3"/>
  <c r="B33" i="3"/>
  <c r="A34" i="2"/>
  <c r="B33" i="2"/>
  <c r="A35" i="6" l="1"/>
  <c r="A34" i="1"/>
  <c r="B33" i="1"/>
  <c r="A36" i="12"/>
  <c r="B35" i="12"/>
  <c r="A37" i="10"/>
  <c r="B36" i="10"/>
  <c r="A36" i="9"/>
  <c r="B35" i="7"/>
  <c r="A36" i="7"/>
  <c r="A36" i="5"/>
  <c r="B35" i="5"/>
  <c r="A35" i="4"/>
  <c r="B35" i="4" s="1"/>
  <c r="A36" i="8"/>
  <c r="A35" i="3"/>
  <c r="B34" i="3"/>
  <c r="B34" i="2"/>
  <c r="A35" i="2"/>
  <c r="A35" i="1" l="1"/>
  <c r="B34" i="1"/>
  <c r="A37" i="11"/>
  <c r="A38" i="11" s="1"/>
  <c r="A37" i="12"/>
  <c r="B36" i="12"/>
  <c r="B37" i="10"/>
  <c r="A38" i="10"/>
  <c r="A37" i="9"/>
  <c r="B36" i="9"/>
  <c r="A37" i="7"/>
  <c r="B36" i="7"/>
  <c r="A37" i="5"/>
  <c r="B36" i="5"/>
  <c r="A36" i="4"/>
  <c r="B36" i="4" s="1"/>
  <c r="A37" i="8"/>
  <c r="A36" i="6"/>
  <c r="A36" i="3"/>
  <c r="B35" i="3"/>
  <c r="A36" i="2"/>
  <c r="B35" i="2"/>
  <c r="B38" i="11" l="1"/>
  <c r="A39" i="11"/>
  <c r="A36" i="1"/>
  <c r="B35" i="1"/>
  <c r="B37" i="11"/>
  <c r="A38" i="12"/>
  <c r="B37" i="12"/>
  <c r="A39" i="10"/>
  <c r="B38" i="10"/>
  <c r="A38" i="9"/>
  <c r="B37" i="9"/>
  <c r="B37" i="7"/>
  <c r="A38" i="7"/>
  <c r="A38" i="5"/>
  <c r="B37" i="5"/>
  <c r="A37" i="4"/>
  <c r="B37" i="8"/>
  <c r="A38" i="8"/>
  <c r="B36" i="6"/>
  <c r="A37" i="6"/>
  <c r="A37" i="3"/>
  <c r="B36" i="3"/>
  <c r="B36" i="2"/>
  <c r="A37" i="2"/>
  <c r="A40" i="11" l="1"/>
  <c r="B39" i="11"/>
  <c r="A37" i="1"/>
  <c r="B36" i="1"/>
  <c r="A39" i="12"/>
  <c r="B38" i="12"/>
  <c r="B39" i="10"/>
  <c r="A40" i="10"/>
  <c r="A39" i="9"/>
  <c r="A39" i="7"/>
  <c r="B38" i="7"/>
  <c r="A39" i="5"/>
  <c r="B38" i="5"/>
  <c r="A38" i="4"/>
  <c r="B37" i="4"/>
  <c r="A39" i="8"/>
  <c r="B38" i="8"/>
  <c r="A38" i="6"/>
  <c r="B37" i="6"/>
  <c r="A38" i="3"/>
  <c r="B37" i="3"/>
  <c r="A38" i="2"/>
  <c r="B37" i="2"/>
  <c r="A40" i="9" l="1"/>
  <c r="B40" i="9" s="1"/>
  <c r="B39" i="9"/>
  <c r="B40" i="11"/>
  <c r="A41" i="9"/>
  <c r="B41" i="9" s="1"/>
  <c r="A38" i="1"/>
  <c r="B37" i="1"/>
  <c r="A40" i="12"/>
  <c r="B39" i="12"/>
  <c r="B40" i="10"/>
  <c r="A41" i="10"/>
  <c r="B39" i="7"/>
  <c r="A40" i="7"/>
  <c r="A40" i="5"/>
  <c r="B39" i="5"/>
  <c r="B38" i="4"/>
  <c r="A39" i="4"/>
  <c r="B39" i="8"/>
  <c r="A40" i="8"/>
  <c r="B38" i="6"/>
  <c r="A39" i="6"/>
  <c r="A39" i="3"/>
  <c r="B38" i="3"/>
  <c r="B38" i="2"/>
  <c r="A39" i="2"/>
  <c r="A39" i="1" l="1"/>
  <c r="B38" i="1"/>
  <c r="A41" i="12"/>
  <c r="B40" i="12"/>
  <c r="B41" i="10"/>
  <c r="A42" i="10"/>
  <c r="A41" i="7"/>
  <c r="B40" i="7"/>
  <c r="A41" i="5"/>
  <c r="B40" i="5"/>
  <c r="A40" i="4"/>
  <c r="B39" i="4"/>
  <c r="A41" i="8"/>
  <c r="B40" i="8"/>
  <c r="A40" i="6"/>
  <c r="B39" i="6"/>
  <c r="A40" i="3"/>
  <c r="B39" i="3"/>
  <c r="A40" i="2"/>
  <c r="B39" i="2"/>
  <c r="A40" i="1" l="1"/>
  <c r="A41" i="1" s="1"/>
  <c r="A42" i="1" s="1"/>
  <c r="B42" i="1" s="1"/>
  <c r="B39" i="1"/>
  <c r="A42" i="12"/>
  <c r="B41" i="12"/>
  <c r="A43" i="10"/>
  <c r="B43" i="10" s="1"/>
  <c r="B42" i="10"/>
  <c r="A42" i="9"/>
  <c r="B42" i="9" s="1"/>
  <c r="B41" i="7"/>
  <c r="A42" i="7"/>
  <c r="A42" i="5"/>
  <c r="B41" i="5"/>
  <c r="B40" i="4"/>
  <c r="A41" i="4"/>
  <c r="B41" i="8"/>
  <c r="A42" i="8"/>
  <c r="B42" i="8" s="1"/>
  <c r="B40" i="6"/>
  <c r="A41" i="6"/>
  <c r="A41" i="3"/>
  <c r="B40" i="3"/>
  <c r="B40" i="2"/>
  <c r="A41" i="2"/>
  <c r="B40" i="1" l="1"/>
  <c r="A43" i="12"/>
  <c r="B43" i="12" s="1"/>
  <c r="B42" i="12"/>
  <c r="A43" i="9"/>
  <c r="B43" i="9" s="1"/>
  <c r="A43" i="7"/>
  <c r="B43" i="7" s="1"/>
  <c r="B42" i="7"/>
  <c r="A43" i="5"/>
  <c r="B43" i="5" s="1"/>
  <c r="B42" i="5"/>
  <c r="A42" i="4"/>
  <c r="B41" i="4"/>
  <c r="A42" i="6"/>
  <c r="B42" i="6" s="1"/>
  <c r="B41" i="6"/>
  <c r="A42" i="3"/>
  <c r="B42" i="3" s="1"/>
  <c r="B41" i="3"/>
  <c r="A42" i="2"/>
  <c r="B41" i="2"/>
  <c r="B42" i="4" l="1"/>
  <c r="A43" i="4"/>
  <c r="B43" i="4" s="1"/>
  <c r="B42" i="2"/>
  <c r="A43"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235F7202-A11E-4450-9783-94304A259CD1}">
      <text>
        <r>
          <rPr>
            <b/>
            <sz val="10"/>
            <color indexed="81"/>
            <rFont val="ＭＳ Ｐゴシック"/>
            <family val="3"/>
            <charset val="128"/>
          </rPr>
          <t>4月シートの黄色枠内を入力すると、
5月～3月まで自動表示されます</t>
        </r>
      </text>
    </comment>
    <comment ref="G5" authorId="1" shapeId="0" xr:uid="{9126D7F3-79A9-4A24-8BA1-762FF38810D4}">
      <text>
        <r>
          <rPr>
            <b/>
            <sz val="9"/>
            <color indexed="10"/>
            <rFont val="MS P ゴシック"/>
            <family val="3"/>
            <charset val="128"/>
          </rPr>
          <t>氏名の記入は必須
但し確認用押印及び署名（サイン）は不要</t>
        </r>
      </text>
    </comment>
    <comment ref="G6" authorId="0" shapeId="0" xr:uid="{93941D92-B982-4184-8092-0234B3679D9A}">
      <text>
        <r>
          <rPr>
            <b/>
            <sz val="10"/>
            <color indexed="10"/>
            <rFont val="MS P ゴシック"/>
            <family val="3"/>
            <charset val="128"/>
          </rPr>
          <t>氏名の記入は必須
但し確認用押印及び署名（サイン）は不要</t>
        </r>
      </text>
    </comment>
    <comment ref="C8" authorId="2" shapeId="0" xr:uid="{00000000-0006-0000-0000-000001000000}">
      <text>
        <r>
          <rPr>
            <sz val="9"/>
            <color indexed="81"/>
            <rFont val="ＭＳ Ｐゴシック"/>
            <family val="3"/>
            <charset val="128"/>
          </rPr>
          <t>契約書を参照し、記入してください。</t>
        </r>
      </text>
    </comment>
    <comment ref="E8" authorId="0" shapeId="0" xr:uid="{236B4891-4D30-4833-A16A-126E3E169DD5}">
      <text>
        <r>
          <rPr>
            <b/>
            <sz val="9"/>
            <color indexed="81"/>
            <rFont val="MS P ゴシック"/>
            <family val="3"/>
            <charset val="128"/>
          </rPr>
          <t>どちらか選択</t>
        </r>
      </text>
    </comment>
    <comment ref="F9" authorId="2" shapeId="0" xr:uid="{00000000-0006-0000-0000-000002000000}">
      <text>
        <r>
          <rPr>
            <sz val="9"/>
            <color indexed="81"/>
            <rFont val="ＭＳ Ｐゴシック"/>
            <family val="3"/>
            <charset val="128"/>
          </rPr>
          <t>契約書を参照し、記入してください。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125CFB7-9323-4EEA-8751-D79DC5A4985F}">
      <text>
        <r>
          <rPr>
            <b/>
            <sz val="10"/>
            <color indexed="81"/>
            <rFont val="ＭＳ Ｐゴシック"/>
            <family val="3"/>
            <charset val="128"/>
          </rPr>
          <t>4月シートの黄色枠内を入力すると、
5月～3月まで自動表示されます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A9C4DC6-7136-40CC-AA35-DF348A50653C}">
      <text>
        <r>
          <rPr>
            <b/>
            <sz val="10"/>
            <color indexed="81"/>
            <rFont val="ＭＳ Ｐゴシック"/>
            <family val="3"/>
            <charset val="128"/>
          </rPr>
          <t>4月シートの黄色枠内を入力すると、
5月～3月まで自動表示されます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38924A6-E159-4D3E-9BE4-27C7D6CCC75E}">
      <text>
        <r>
          <rPr>
            <b/>
            <sz val="10"/>
            <color indexed="81"/>
            <rFont val="ＭＳ Ｐゴシック"/>
            <family val="3"/>
            <charset val="128"/>
          </rPr>
          <t>4月シートの黄色枠内を入力すると、
5月～3月まで自動表示されます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10306B9-E361-48B1-9E3F-48C629ED99C8}">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5C32932-6960-4E60-89AD-717E1832F66B}">
      <text>
        <r>
          <rPr>
            <b/>
            <sz val="10"/>
            <color indexed="81"/>
            <rFont val="ＭＳ Ｐゴシック"/>
            <family val="3"/>
            <charset val="128"/>
          </rPr>
          <t>4月シートの黄色枠内を入力すると、
5月～3月まで自動表示されます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F177243A-5ECE-43FB-B262-A93604FC6576}">
      <text>
        <r>
          <rPr>
            <b/>
            <sz val="10"/>
            <color indexed="81"/>
            <rFont val="ＭＳ Ｐゴシック"/>
            <family val="3"/>
            <charset val="128"/>
          </rPr>
          <t>4月シートの黄色枠内を入力すると、
5月～3月まで自動表示されます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0275913B-E684-45EC-BB54-FEB6C6029DD5}">
      <text>
        <r>
          <rPr>
            <b/>
            <sz val="10"/>
            <color indexed="81"/>
            <rFont val="ＭＳ Ｐゴシック"/>
            <family val="3"/>
            <charset val="128"/>
          </rPr>
          <t>4月シートの黄色枠内を入力すると、
5月～3月まで自動表示されます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AB9B45BA-4645-4ED7-9586-F065AFCD4BBD}">
      <text>
        <r>
          <rPr>
            <b/>
            <sz val="10"/>
            <color indexed="81"/>
            <rFont val="ＭＳ Ｐゴシック"/>
            <family val="3"/>
            <charset val="128"/>
          </rPr>
          <t>4月シートの黄色枠内を入力すると、
5月～3月まで自動表示されます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F888661-7EDD-464D-B5AB-B4DD823C3818}">
      <text>
        <r>
          <rPr>
            <b/>
            <sz val="10"/>
            <color indexed="81"/>
            <rFont val="ＭＳ Ｐゴシック"/>
            <family val="3"/>
            <charset val="128"/>
          </rPr>
          <t>4月シートの黄色枠内を入力すると、
5月～3月まで自動表示されます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C7EB7A7-9253-4D7C-8841-C5363409E25C}">
      <text>
        <r>
          <rPr>
            <b/>
            <sz val="10"/>
            <color indexed="81"/>
            <rFont val="ＭＳ Ｐゴシック"/>
            <family val="3"/>
            <charset val="128"/>
          </rPr>
          <t>4月シートの黄色枠内を入力すると、
5月～3月まで自動表示されます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3617A98-6036-41FB-B8BE-C6BE3DF61816}">
      <text>
        <r>
          <rPr>
            <b/>
            <sz val="10"/>
            <color indexed="81"/>
            <rFont val="ＭＳ Ｐゴシック"/>
            <family val="3"/>
            <charset val="128"/>
          </rPr>
          <t>4月シートの黄色枠内を入力すると、
5月～3月まで自動表示されます</t>
        </r>
      </text>
    </comment>
  </commentList>
</comments>
</file>

<file path=xl/sharedStrings.xml><?xml version="1.0" encoding="utf-8"?>
<sst xmlns="http://schemas.openxmlformats.org/spreadsheetml/2006/main" count="561" uniqueCount="48">
  <si>
    <t>日</t>
    <rPh sb="0" eb="1">
      <t>ニチ</t>
    </rPh>
    <phoneticPr fontId="2"/>
  </si>
  <si>
    <t>曜</t>
    <rPh sb="0" eb="1">
      <t>ヨウ</t>
    </rPh>
    <phoneticPr fontId="2"/>
  </si>
  <si>
    <t>休暇取得
（休日以外）</t>
    <rPh sb="0" eb="2">
      <t>キュウカ</t>
    </rPh>
    <rPh sb="2" eb="4">
      <t>シュトク</t>
    </rPh>
    <rPh sb="6" eb="8">
      <t>キュウジツ</t>
    </rPh>
    <rPh sb="8" eb="10">
      <t>イガイ</t>
    </rPh>
    <phoneticPr fontId="2"/>
  </si>
  <si>
    <t>年休残日数</t>
    <rPh sb="0" eb="2">
      <t>ネンキュウ</t>
    </rPh>
    <rPh sb="2" eb="3">
      <t>ザン</t>
    </rPh>
    <rPh sb="3" eb="5">
      <t>ニッスウ</t>
    </rPh>
    <phoneticPr fontId="2"/>
  </si>
  <si>
    <t>日</t>
    <rPh sb="0" eb="1">
      <t>ヒ</t>
    </rPh>
    <phoneticPr fontId="2"/>
  </si>
  <si>
    <t>所　属</t>
    <phoneticPr fontId="2"/>
  </si>
  <si>
    <t>教職員番号</t>
    <rPh sb="0" eb="3">
      <t>キョウショクイン</t>
    </rPh>
    <rPh sb="3" eb="5">
      <t>バンゴウ</t>
    </rPh>
    <phoneticPr fontId="2"/>
  </si>
  <si>
    <t>勤務　　　　　　　　　　　　　　　　　　　　　開始時刻</t>
    <rPh sb="0" eb="2">
      <t>キンム</t>
    </rPh>
    <phoneticPr fontId="2"/>
  </si>
  <si>
    <t>勤務　　　　　　　　　　　終了時刻</t>
    <rPh sb="0" eb="2">
      <t>キンム</t>
    </rPh>
    <phoneticPr fontId="2"/>
  </si>
  <si>
    <t>前年度分</t>
    <rPh sb="0" eb="3">
      <t>ゼンネンド</t>
    </rPh>
    <rPh sb="3" eb="4">
      <t>ブン</t>
    </rPh>
    <phoneticPr fontId="2"/>
  </si>
  <si>
    <t>本年度分</t>
    <rPh sb="0" eb="1">
      <t>ホン</t>
    </rPh>
    <rPh sb="1" eb="4">
      <t>ネンドブン</t>
    </rPh>
    <phoneticPr fontId="2"/>
  </si>
  <si>
    <t>振替休日未取得日数</t>
    <rPh sb="0" eb="2">
      <t>フリカエ</t>
    </rPh>
    <rPh sb="2" eb="4">
      <t>キュウジツ</t>
    </rPh>
    <rPh sb="4" eb="5">
      <t>ミ</t>
    </rPh>
    <rPh sb="5" eb="7">
      <t>シュトク</t>
    </rPh>
    <rPh sb="7" eb="9">
      <t>ニッスウ</t>
    </rPh>
    <phoneticPr fontId="2"/>
  </si>
  <si>
    <t>（今月末時点での）</t>
    <phoneticPr fontId="2"/>
  </si>
  <si>
    <t>氏名</t>
    <rPh sb="0" eb="2">
      <t>シメイ</t>
    </rPh>
    <phoneticPr fontId="2"/>
  </si>
  <si>
    <t>&lt;研究部様式　第２号&gt;</t>
    <rPh sb="7" eb="8">
      <t>ダイ</t>
    </rPh>
    <phoneticPr fontId="2"/>
  </si>
  <si>
    <t>実働時間</t>
    <rPh sb="0" eb="2">
      <t>ジツドウ</t>
    </rPh>
    <rPh sb="2" eb="4">
      <t>ジカン</t>
    </rPh>
    <phoneticPr fontId="2"/>
  </si>
  <si>
    <t>備　考
　（出張など、事業場外で業務を行った場合の場所や
休日勤務の内容および振替休日取得等を記入してください）</t>
  </si>
  <si>
    <t>研究機構</t>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</si>
  <si>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</si>
  <si>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</si>
  <si>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</si>
  <si>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</si>
  <si>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</si>
  <si>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</si>
  <si>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＊「実働時間」…休憩時間・自己の研究に要した時間を除いた時間</t>
    <rPh sb="2" eb="4">
      <t>ジツドウ</t>
    </rPh>
    <rPh sb="4" eb="6">
      <t>ジカン</t>
    </rPh>
    <rPh sb="8" eb="10">
      <t>キュウケイ</t>
    </rPh>
    <rPh sb="10" eb="12">
      <t>ジカン</t>
    </rPh>
    <rPh sb="13" eb="15">
      <t>ジコ</t>
    </rPh>
    <rPh sb="16" eb="18">
      <t>ケンキュウ</t>
    </rPh>
    <rPh sb="19" eb="20">
      <t>ヨウ</t>
    </rPh>
    <rPh sb="22" eb="24">
      <t>ジカン</t>
    </rPh>
    <rPh sb="25" eb="26">
      <t>ノゾ</t>
    </rPh>
    <rPh sb="28" eb="30">
      <t>ジカン</t>
    </rPh>
    <phoneticPr fontId="2"/>
  </si>
  <si>
    <t>備　考
　（出張など、事業場外で業務を行った場合の場所や
休日勤務の内容および振替休日取得等を記入してください）</t>
    <rPh sb="0" eb="1">
      <t>ソナエ</t>
    </rPh>
    <rPh sb="2" eb="3">
      <t>コウ</t>
    </rPh>
    <rPh sb="6" eb="8">
      <t>シュッチョウ</t>
    </rPh>
    <rPh sb="11" eb="13">
      <t>ジギョウ</t>
    </rPh>
    <rPh sb="13" eb="14">
      <t>バ</t>
    </rPh>
    <rPh sb="14" eb="15">
      <t>ガイ</t>
    </rPh>
    <rPh sb="16" eb="18">
      <t>ギョウム</t>
    </rPh>
    <rPh sb="29" eb="31">
      <t>キュウジツ</t>
    </rPh>
    <rPh sb="31" eb="33">
      <t>キンム</t>
    </rPh>
    <rPh sb="34" eb="36">
      <t>ナイヨウ</t>
    </rPh>
    <rPh sb="39" eb="41">
      <t>フリカエ</t>
    </rPh>
    <rPh sb="41" eb="43">
      <t>キュウジツ</t>
    </rPh>
    <rPh sb="43" eb="45">
      <t>シュトク</t>
    </rPh>
    <rPh sb="45" eb="46">
      <t>トウ</t>
    </rPh>
    <rPh sb="47" eb="49">
      <t>キニュウ</t>
    </rPh>
    <phoneticPr fontId="2"/>
  </si>
  <si>
    <t>【招聘研究教員／客員研究教員用】</t>
    <rPh sb="1" eb="3">
      <t>ショウヘイ</t>
    </rPh>
    <rPh sb="3" eb="5">
      <t>ケンキュウ</t>
    </rPh>
    <rPh sb="5" eb="7">
      <t>キョウイン</t>
    </rPh>
    <rPh sb="8" eb="10">
      <t>キャクイン</t>
    </rPh>
    <rPh sb="10" eb="12">
      <t>ケンキュウ</t>
    </rPh>
    <rPh sb="12" eb="14">
      <t>キョウイン</t>
    </rPh>
    <rPh sb="14" eb="15">
      <t>ヨウ</t>
    </rPh>
    <phoneticPr fontId="2"/>
  </si>
  <si>
    <t>勤務日数</t>
    <rPh sb="0" eb="2">
      <t>キンム</t>
    </rPh>
    <rPh sb="2" eb="4">
      <t>ニッスウ</t>
    </rPh>
    <phoneticPr fontId="2"/>
  </si>
  <si>
    <t>ﾘｻｰﾁｵﾌｨｽ確認</t>
    <rPh sb="8" eb="10">
      <t>カクニン</t>
    </rPh>
    <phoneticPr fontId="2"/>
  </si>
  <si>
    <t>事務局作業項目</t>
    <rPh sb="0" eb="3">
      <t>ジムキョク</t>
    </rPh>
    <rPh sb="3" eb="5">
      <t>サギョウ</t>
    </rPh>
    <rPh sb="5" eb="7">
      <t>コウモク</t>
    </rPh>
    <phoneticPr fontId="2"/>
  </si>
  <si>
    <t>1日の勤務時間</t>
    <rPh sb="1" eb="2">
      <t>ヒ</t>
    </rPh>
    <rPh sb="3" eb="5">
      <t>キンム</t>
    </rPh>
    <rPh sb="5" eb="7">
      <t>ジカン</t>
    </rPh>
    <phoneticPr fontId="2"/>
  </si>
  <si>
    <t>時間</t>
    <rPh sb="0" eb="2">
      <t>ジカン</t>
    </rPh>
    <phoneticPr fontId="2"/>
  </si>
  <si>
    <t>分</t>
    <rPh sb="0" eb="1">
      <t>フン</t>
    </rPh>
    <phoneticPr fontId="2"/>
  </si>
  <si>
    <t>立命館アジア・日本</t>
    <rPh sb="0" eb="3">
      <t>リツメイカン</t>
    </rPh>
    <rPh sb="7" eb="9">
      <t>ニホン</t>
    </rPh>
    <phoneticPr fontId="2"/>
  </si>
  <si>
    <t>　　　本人　　　　　　　労働時間管理者</t>
    <rPh sb="3" eb="5">
      <t>ホンニン</t>
    </rPh>
    <rPh sb="12" eb="14">
      <t>ロウドウ</t>
    </rPh>
    <rPh sb="14" eb="16">
      <t>ジカン</t>
    </rPh>
    <rPh sb="16" eb="18">
      <t>カンリ</t>
    </rPh>
    <rPh sb="18" eb="19">
      <t>シャ</t>
    </rPh>
    <phoneticPr fontId="2"/>
  </si>
  <si>
    <t>労働時間管理者　　　リサーチオフィス</t>
    <rPh sb="0" eb="2">
      <t>ロウドウ</t>
    </rPh>
    <rPh sb="2" eb="4">
      <t>ジカン</t>
    </rPh>
    <rPh sb="4" eb="7">
      <t>カンリシャ</t>
    </rPh>
    <phoneticPr fontId="2"/>
  </si>
  <si>
    <t>時間</t>
    <rPh sb="0" eb="2">
      <t>ジカン</t>
    </rPh>
    <phoneticPr fontId="2"/>
  </si>
  <si>
    <r>
      <rPr>
        <u/>
        <sz val="16"/>
        <rFont val="ＭＳ Ｐゴシック"/>
        <family val="3"/>
        <charset val="128"/>
      </rPr>
      <t>本様式の作成・提出は、専門業務型裁量労働制が適用される方の健康・福祉を確保することを目的としています｡</t>
    </r>
    <r>
      <rPr>
        <sz val="16"/>
        <rFont val="ＭＳ Ｐゴシック"/>
        <family val="3"/>
        <charset val="128"/>
      </rPr>
      <t xml:space="preserve">
</t>
    </r>
    <r>
      <rPr>
        <sz val="13"/>
        <rFont val="ＭＳ Ｐゴシック"/>
        <family val="3"/>
        <charset val="128"/>
      </rPr>
      <t xml:space="preserve">
</t>
    </r>
    <r>
      <rPr>
        <sz val="13"/>
        <rFont val="ＭＳ Ｐ明朝"/>
        <family val="1"/>
        <charset val="128"/>
      </rPr>
      <t>●</t>
    </r>
    <r>
      <rPr>
        <u/>
        <sz val="13"/>
        <color rgb="FFFF0000"/>
        <rFont val="HGPｺﾞｼｯｸE"/>
        <family val="3"/>
        <charset val="128"/>
      </rPr>
      <t>休日にやむなく出勤される場合は、休日を他の勤務日に振り替え、前後2週間以内に取得してください。</t>
    </r>
    <r>
      <rPr>
        <sz val="13"/>
        <rFont val="ＭＳ Ｐ明朝"/>
        <family val="1"/>
        <charset val="128"/>
      </rPr>
      <t xml:space="preserve">
　 その場合は、「休暇取得」欄に○を記入し、備考欄には　「○月○日休日出勤の振替」と記入してください。
●年次有給休暇は、別紙「勤務計画申請書」により事前に労働時間管理者に届出たうえで、「休暇取得」欄に○を記入してください。
　 （ただし、労働基準法第３９条第４項により、年次有給休暇が請求された時季に有給休暇を与えることが、研究活動等の正常な
　　活動を妨げる場合には、労働時間管理者は他の時季に変更することができます。）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●1日の勤務時間（「自己責任における研修・研鑽」など業務以外の内容は含みません）の「開始時間」と「終了時間」および
   「実働時間」を記入し、毎月労働時間管理者に提出してください。
●深夜におよぶ勤務（２２時以降５時まで）については、就業規則にもとづき、別紙「深夜勤務命令書」を作成のうえ、必ず事前に労働
　 時間管理者の許可を得てください。</t>
    </r>
    <r>
      <rPr>
        <sz val="13"/>
        <rFont val="ＭＳ Ｐ明朝"/>
        <family val="1"/>
        <charset val="128"/>
      </rPr>
      <t xml:space="preserve">
●「備考」欄には、出張など、学外で業務を行った場合の場所・時間を記入してください。
●当月末時点での年次有給休暇残日数および振替休日未取得日数を記載し、各自で把握をしてください。</t>
    </r>
    <rPh sb="419" eb="421">
      <t>ジツドウ</t>
    </rPh>
    <rPh sb="421" eb="423">
      <t>ジカン</t>
    </rPh>
    <rPh sb="485" eb="487">
      <t>ベッシ</t>
    </rPh>
    <rPh sb="488" eb="490">
      <t>シンヤ</t>
    </rPh>
    <rPh sb="490" eb="492">
      <t>キンム</t>
    </rPh>
    <rPh sb="492" eb="495">
      <t>メイレイショ</t>
    </rPh>
    <rPh sb="497" eb="499">
      <t>サクセイ</t>
    </rPh>
    <rPh sb="503" eb="504">
      <t>カナラ</t>
    </rPh>
    <rPh sb="515" eb="518">
      <t>カンリシャ</t>
    </rPh>
    <rPh sb="532" eb="534">
      <t>ビコウ</t>
    </rPh>
    <rPh sb="535" eb="536">
      <t>ラン</t>
    </rPh>
    <rPh sb="539" eb="541">
      <t>シュッチョウ</t>
    </rPh>
    <rPh sb="544" eb="546">
      <t>ガクガイ</t>
    </rPh>
    <rPh sb="547" eb="549">
      <t>ギョウム</t>
    </rPh>
    <rPh sb="550" eb="551">
      <t>オコナ</t>
    </rPh>
    <rPh sb="553" eb="555">
      <t>バアイ</t>
    </rPh>
    <rPh sb="556" eb="558">
      <t>バショ</t>
    </rPh>
    <rPh sb="559" eb="561">
      <t>ジカン</t>
    </rPh>
    <rPh sb="562" eb="564">
      <t>キニュウ</t>
    </rPh>
    <rPh sb="573" eb="574">
      <t>トウ</t>
    </rPh>
    <phoneticPr fontId="2"/>
  </si>
  <si>
    <t>申告書
提出期限</t>
    <rPh sb="0" eb="3">
      <t>シンコクショ</t>
    </rPh>
    <rPh sb="4" eb="6">
      <t>テイシュツ</t>
    </rPh>
    <rPh sb="6" eb="8">
      <t>キゲン</t>
    </rPh>
    <phoneticPr fontId="2"/>
  </si>
  <si>
    <t>年末年始休日</t>
    <rPh sb="0" eb="6">
      <t>ネンマツ</t>
    </rPh>
    <phoneticPr fontId="2"/>
  </si>
  <si>
    <t>雇用種別</t>
    <rPh sb="0" eb="2">
      <t>コヨウ</t>
    </rPh>
    <rPh sb="2" eb="4">
      <t>シュベツ</t>
    </rPh>
    <phoneticPr fontId="2"/>
  </si>
  <si>
    <t>受入教員、または研究代表者(労働時間管理者)</t>
    <rPh sb="0" eb="1">
      <t>ウ</t>
    </rPh>
    <rPh sb="1" eb="2">
      <t>イ</t>
    </rPh>
    <rPh sb="2" eb="4">
      <t>キョウイン</t>
    </rPh>
    <rPh sb="8" eb="10">
      <t>ケンキュウ</t>
    </rPh>
    <rPh sb="10" eb="13">
      <t>ダイヒョウシャ</t>
    </rPh>
    <phoneticPr fontId="2"/>
  </si>
  <si>
    <t>日／月</t>
  </si>
  <si>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</si>
  <si>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</si>
  <si>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phoneticPr fontId="2"/>
  </si>
  <si>
    <t>祝</t>
    <rPh sb="0" eb="1">
      <t>シュク</t>
    </rPh>
    <phoneticPr fontId="2"/>
  </si>
  <si>
    <t>創立記念日振替休日</t>
    <rPh sb="0" eb="2">
      <t>ソウリツ</t>
    </rPh>
    <rPh sb="2" eb="5">
      <t>キネンビ</t>
    </rPh>
    <rPh sb="5" eb="7">
      <t>フリカエ</t>
    </rPh>
    <rPh sb="7" eb="9">
      <t>キュウジツ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</si>
</sst>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0_ "/>
    <numFmt numFmtId="178" formatCode="m&quot;月&quot;d&quot;日（&quot;aaa&quot;）&quot;"/>
    <numFmt numFmtId="179" formatCode="d"/>
    <numFmt numFmtId="180" formatCode="yyyy&quot;年&quot;m&quot;月　 勤務状況自己申告書&quot;"/>
  </numFmts>
  <fonts count="28">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7"/>
      <name val="ＭＳ Ｐゴシック"/>
      <family val="3"/>
      <charset val="128"/>
    </font>
    <font>
      <sz val="17"/>
      <name val="ＭＳ Ｐゴシック"/>
      <family val="3"/>
      <charset val="128"/>
    </font>
    <font>
      <b/>
      <sz val="15"/>
      <name val="ＭＳ Ｐゴシック"/>
      <family val="3"/>
      <charset val="128"/>
    </font>
    <font>
      <sz val="15"/>
      <name val="ＭＳ Ｐゴシック"/>
      <family val="3"/>
      <charset val="128"/>
    </font>
    <font>
      <b/>
      <sz val="12"/>
      <name val="ＭＳ Ｐゴシック"/>
      <family val="3"/>
      <charset val="128"/>
    </font>
    <font>
      <sz val="9"/>
      <color indexed="81"/>
      <name val="ＭＳ Ｐゴシック"/>
      <family val="3"/>
      <charset val="128"/>
    </font>
    <font>
      <b/>
      <sz val="12"/>
      <color rgb="FFFF0000"/>
      <name val="ＭＳ Ｐゴシック"/>
      <family val="3"/>
      <charset val="128"/>
    </font>
    <font>
      <u/>
      <sz val="16"/>
      <name val="ＭＳ Ｐゴシック"/>
      <family val="3"/>
      <charset val="128"/>
    </font>
    <font>
      <sz val="13"/>
      <name val="ＭＳ Ｐ明朝"/>
      <family val="1"/>
      <charset val="128"/>
    </font>
    <font>
      <u/>
      <sz val="13"/>
      <color rgb="FFFF0000"/>
      <name val="HGPｺﾞｼｯｸE"/>
      <family val="3"/>
      <charset val="128"/>
    </font>
    <font>
      <sz val="12"/>
      <name val="Arial"/>
      <family val="2"/>
    </font>
    <font>
      <sz val="11"/>
      <color rgb="FFFF0000"/>
      <name val="ＭＳ Ｐゴシック"/>
      <family val="3"/>
      <charset val="128"/>
    </font>
    <font>
      <b/>
      <sz val="10"/>
      <color indexed="81"/>
      <name val="ＭＳ Ｐゴシック"/>
      <family val="3"/>
      <charset val="128"/>
    </font>
    <font>
      <b/>
      <sz val="18"/>
      <color rgb="FFC00000"/>
      <name val="ＭＳ Ｐゴシック"/>
      <family val="3"/>
      <charset val="128"/>
    </font>
    <font>
      <sz val="11"/>
      <color rgb="FFC00000"/>
      <name val="ＭＳ Ｐゴシック"/>
      <family val="3"/>
      <charset val="128"/>
    </font>
    <font>
      <b/>
      <sz val="9"/>
      <color indexed="81"/>
      <name val="MS P ゴシック"/>
      <family val="3"/>
      <charset val="128"/>
    </font>
    <font>
      <b/>
      <sz val="10"/>
      <color indexed="10"/>
      <name val="MS P ゴシック"/>
      <family val="3"/>
      <charset val="128"/>
    </font>
    <font>
      <b/>
      <sz val="9"/>
      <color indexed="10"/>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s>
  <borders count="81">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rgb="FFFF0000"/>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style="medium">
        <color indexed="64"/>
      </right>
      <top/>
      <bottom style="thick">
        <color rgb="FFFF0000"/>
      </bottom>
      <diagonal/>
    </border>
    <border>
      <left style="medium">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58">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Alignment="1">
      <alignment horizontal="left" vertical="center"/>
    </xf>
    <xf numFmtId="0" fontId="4" fillId="0" borderId="0" xfId="0" applyFo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5" fillId="0" borderId="0" xfId="0" applyFont="1">
      <alignment vertical="center"/>
    </xf>
    <xf numFmtId="0" fontId="0" fillId="2" borderId="0" xfId="0" applyFill="1">
      <alignment vertical="center"/>
    </xf>
    <xf numFmtId="0" fontId="4" fillId="0" borderId="0" xfId="0" applyFont="1" applyAlignment="1">
      <alignment horizontal="center" vertical="center"/>
    </xf>
    <xf numFmtId="0" fontId="3" fillId="0" borderId="0" xfId="0" applyFont="1" applyBorder="1" applyAlignment="1">
      <alignment horizontal="center" vertical="top" wrapText="1"/>
    </xf>
    <xf numFmtId="0" fontId="0" fillId="0" borderId="0" xfId="0" applyBorder="1" applyAlignment="1">
      <alignment horizontal="center" vertical="center"/>
    </xf>
    <xf numFmtId="0" fontId="0" fillId="0" borderId="0" xfId="0" applyFill="1" applyBorder="1" applyAlignment="1">
      <alignment vertical="center"/>
    </xf>
    <xf numFmtId="0" fontId="0" fillId="4" borderId="37" xfId="0"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right" vertical="center"/>
    </xf>
    <xf numFmtId="0" fontId="7" fillId="0" borderId="18" xfId="0" applyFont="1" applyBorder="1" applyAlignment="1">
      <alignment horizontal="center" vertical="center"/>
    </xf>
    <xf numFmtId="0" fontId="7" fillId="0" borderId="40" xfId="0" applyFont="1" applyBorder="1" applyAlignment="1">
      <alignment horizontal="center" vertical="center"/>
    </xf>
    <xf numFmtId="177" fontId="7" fillId="0" borderId="0" xfId="0" applyNumberFormat="1" applyFont="1" applyBorder="1" applyAlignment="1">
      <alignment horizontal="right" vertical="center"/>
    </xf>
    <xf numFmtId="55" fontId="7" fillId="0" borderId="0" xfId="0" applyNumberFormat="1" applyFont="1" applyBorder="1" applyAlignment="1">
      <alignment horizontal="right" vertical="center" wrapText="1"/>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lignment vertical="center"/>
    </xf>
    <xf numFmtId="176" fontId="7" fillId="0" borderId="0" xfId="0" applyNumberFormat="1" applyFont="1" applyBorder="1" applyAlignment="1">
      <alignment horizontal="right" vertical="center"/>
    </xf>
    <xf numFmtId="0" fontId="0" fillId="0" borderId="0" xfId="0" applyFill="1" applyBorder="1" applyAlignment="1">
      <alignment horizontal="center" vertical="center"/>
    </xf>
    <xf numFmtId="20"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8" fillId="0" borderId="0" xfId="0" applyFont="1" applyBorder="1" applyAlignment="1">
      <alignment horizontal="left" vertical="top" wrapText="1"/>
    </xf>
    <xf numFmtId="0" fontId="0" fillId="0" borderId="0" xfId="0"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pplyBorder="1" applyAlignment="1">
      <alignment horizontal="center" vertical="center" wrapText="1"/>
    </xf>
    <xf numFmtId="176" fontId="0" fillId="0" borderId="10" xfId="0" applyNumberFormat="1" applyFill="1" applyBorder="1" applyAlignment="1" applyProtection="1">
      <alignment horizontal="center" vertical="center"/>
      <protection locked="0"/>
    </xf>
    <xf numFmtId="20" fontId="0" fillId="0" borderId="10" xfId="0" applyNumberFormat="1" applyFill="1" applyBorder="1" applyAlignment="1" applyProtection="1">
      <alignment horizontal="center" vertical="center"/>
      <protection locked="0"/>
    </xf>
    <xf numFmtId="176" fontId="0" fillId="0" borderId="11" xfId="0" applyNumberFormat="1" applyFill="1" applyBorder="1" applyAlignment="1" applyProtection="1">
      <alignment horizontal="center" vertical="center"/>
      <protection locked="0"/>
    </xf>
    <xf numFmtId="20" fontId="0" fillId="0" borderId="11" xfId="0" applyNumberFormat="1"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176" fontId="0" fillId="0" borderId="36" xfId="0" applyNumberFormat="1"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4" fillId="0" borderId="0" xfId="0" applyFont="1" applyBorder="1" applyAlignment="1">
      <alignment horizontal="left" vertical="center"/>
    </xf>
    <xf numFmtId="0" fontId="14" fillId="0" borderId="0" xfId="0" applyFont="1" applyBorder="1">
      <alignment vertical="center"/>
    </xf>
    <xf numFmtId="0" fontId="4" fillId="0" borderId="0" xfId="0" applyFont="1" applyBorder="1">
      <alignment vertical="center"/>
    </xf>
    <xf numFmtId="0" fontId="7" fillId="0" borderId="0" xfId="0" applyFont="1" applyBorder="1" applyAlignment="1" applyProtection="1">
      <alignment horizontal="right" vertical="center"/>
      <protection locked="0"/>
    </xf>
    <xf numFmtId="0" fontId="0" fillId="0" borderId="0" xfId="0" applyBorder="1" applyAlignment="1" applyProtection="1">
      <alignment horizontal="right" vertical="center"/>
    </xf>
    <xf numFmtId="0" fontId="7" fillId="0" borderId="0" xfId="0" applyFont="1" applyBorder="1" applyAlignment="1" applyProtection="1">
      <alignment horizontal="right" vertical="center"/>
    </xf>
    <xf numFmtId="176" fontId="7" fillId="3" borderId="43" xfId="0" applyNumberFormat="1" applyFont="1" applyFill="1" applyBorder="1" applyAlignment="1">
      <alignment horizontal="righ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0" borderId="45" xfId="0" applyFill="1" applyBorder="1" applyAlignment="1">
      <alignment horizontal="center" vertical="center"/>
    </xf>
    <xf numFmtId="0" fontId="0" fillId="0" borderId="5" xfId="0" applyFill="1" applyBorder="1" applyAlignment="1">
      <alignment horizontal="center" vertical="center"/>
    </xf>
    <xf numFmtId="0" fontId="10" fillId="0" borderId="0" xfId="0" applyFont="1" applyBorder="1" applyAlignment="1">
      <alignment vertical="center" wrapText="1"/>
    </xf>
    <xf numFmtId="0" fontId="0" fillId="0" borderId="0" xfId="0" applyAlignment="1">
      <alignment vertical="center"/>
    </xf>
    <xf numFmtId="0" fontId="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1" fillId="0" borderId="0" xfId="0" applyFont="1" applyAlignment="1">
      <alignment vertical="center"/>
    </xf>
    <xf numFmtId="0" fontId="12" fillId="0" borderId="0" xfId="0" applyFont="1" applyBorder="1" applyAlignment="1">
      <alignment vertical="center" wrapText="1"/>
    </xf>
    <xf numFmtId="0" fontId="13" fillId="0" borderId="0" xfId="0" applyFont="1" applyAlignment="1">
      <alignment vertical="center"/>
    </xf>
    <xf numFmtId="0" fontId="8" fillId="0" borderId="0" xfId="0" applyFont="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31" xfId="0" applyFont="1" applyBorder="1" applyAlignment="1" applyProtection="1">
      <alignment horizontal="center" vertical="center"/>
    </xf>
    <xf numFmtId="0" fontId="7" fillId="5" borderId="35" xfId="0" applyFont="1" applyFill="1" applyBorder="1" applyAlignment="1" applyProtection="1">
      <alignment horizontal="right" vertical="center"/>
      <protection locked="0"/>
    </xf>
    <xf numFmtId="0" fontId="7" fillId="5" borderId="13" xfId="0" applyFont="1" applyFill="1" applyBorder="1" applyAlignment="1" applyProtection="1">
      <alignment horizontal="right" vertical="center"/>
      <protection locked="0"/>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0" xfId="0" applyFill="1">
      <alignment vertical="center"/>
    </xf>
    <xf numFmtId="179" fontId="0" fillId="0" borderId="2" xfId="0" applyNumberFormat="1" applyFill="1" applyBorder="1" applyAlignment="1">
      <alignment horizontal="center" vertical="center"/>
    </xf>
    <xf numFmtId="179" fontId="0" fillId="0" borderId="26" xfId="0" applyNumberFormat="1" applyFill="1" applyBorder="1" applyAlignment="1">
      <alignment horizontal="center" vertical="center"/>
    </xf>
    <xf numFmtId="179" fontId="0" fillId="0" borderId="27" xfId="0" applyNumberFormat="1" applyFill="1" applyBorder="1" applyAlignment="1">
      <alignment horizontal="center" vertical="center"/>
    </xf>
    <xf numFmtId="176" fontId="0" fillId="0" borderId="29" xfId="0" applyNumberFormat="1"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179" fontId="0" fillId="0" borderId="60" xfId="0" applyNumberFormat="1" applyFill="1" applyBorder="1" applyAlignment="1">
      <alignment horizontal="center" vertical="center"/>
    </xf>
    <xf numFmtId="0" fontId="0" fillId="0" borderId="61" xfId="0" applyFill="1" applyBorder="1" applyAlignment="1">
      <alignment horizontal="center" vertical="center"/>
    </xf>
    <xf numFmtId="176" fontId="0" fillId="0" borderId="38" xfId="0" applyNumberFormat="1"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12" xfId="0" applyBorder="1" applyAlignment="1">
      <alignment horizontal="center" vertical="center"/>
    </xf>
    <xf numFmtId="0" fontId="3" fillId="0" borderId="12" xfId="0" applyFont="1" applyBorder="1" applyAlignment="1">
      <alignment horizontal="center" vertical="top" wrapText="1"/>
    </xf>
    <xf numFmtId="0" fontId="3" fillId="0" borderId="12" xfId="0" applyFont="1" applyBorder="1" applyAlignment="1">
      <alignment horizontal="left" vertical="top" wrapText="1"/>
    </xf>
    <xf numFmtId="0" fontId="0" fillId="0" borderId="12" xfId="0" applyBorder="1">
      <alignment vertical="center"/>
    </xf>
    <xf numFmtId="0" fontId="16" fillId="0" borderId="0" xfId="0" applyFont="1" applyBorder="1" applyAlignment="1">
      <alignment horizontal="right" vertical="center"/>
    </xf>
    <xf numFmtId="0" fontId="0" fillId="6" borderId="0" xfId="0" applyFill="1">
      <alignment vertical="center"/>
    </xf>
    <xf numFmtId="179" fontId="0" fillId="4" borderId="2" xfId="0" applyNumberFormat="1" applyFill="1" applyBorder="1" applyAlignment="1">
      <alignment horizontal="center" vertical="center"/>
    </xf>
    <xf numFmtId="0" fontId="0" fillId="4" borderId="45" xfId="0" applyFill="1" applyBorder="1" applyAlignment="1">
      <alignment horizontal="center" vertical="center"/>
    </xf>
    <xf numFmtId="176" fontId="0" fillId="4" borderId="11" xfId="0" applyNumberFormat="1"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179" fontId="0" fillId="4" borderId="2" xfId="0" applyNumberFormat="1" applyFont="1" applyFill="1" applyBorder="1" applyAlignment="1">
      <alignment horizontal="center" vertical="center"/>
    </xf>
    <xf numFmtId="20" fontId="0" fillId="4" borderId="11" xfId="0" applyNumberFormat="1" applyFill="1" applyBorder="1" applyAlignment="1" applyProtection="1">
      <alignment horizontal="center" vertical="center"/>
      <protection locked="0"/>
    </xf>
    <xf numFmtId="178" fontId="16" fillId="0" borderId="74" xfId="0" applyNumberFormat="1" applyFont="1" applyBorder="1" applyAlignment="1">
      <alignment horizontal="center" vertical="center"/>
    </xf>
    <xf numFmtId="178" fontId="16" fillId="0" borderId="80" xfId="0" applyNumberFormat="1" applyFont="1" applyBorder="1" applyAlignment="1">
      <alignment horizontal="center" vertical="center"/>
    </xf>
    <xf numFmtId="179" fontId="0" fillId="4" borderId="27" xfId="0" applyNumberFormat="1" applyFont="1" applyFill="1" applyBorder="1" applyAlignment="1">
      <alignment horizontal="center" vertical="center"/>
    </xf>
    <xf numFmtId="0" fontId="0" fillId="4" borderId="6" xfId="0" applyFill="1" applyBorder="1" applyAlignment="1">
      <alignment horizontal="center" vertical="center"/>
    </xf>
    <xf numFmtId="176" fontId="0" fillId="4" borderId="29" xfId="0" applyNumberFormat="1"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179" fontId="0" fillId="0" borderId="2" xfId="0" applyNumberFormat="1" applyFont="1" applyFill="1" applyBorder="1" applyAlignment="1">
      <alignment horizontal="center" vertical="center"/>
    </xf>
    <xf numFmtId="0" fontId="0" fillId="0" borderId="45"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20" fontId="0" fillId="0" borderId="54" xfId="0" applyNumberFormat="1" applyFill="1" applyBorder="1" applyAlignment="1" applyProtection="1">
      <alignment horizontal="center" vertical="center"/>
      <protection locked="0"/>
    </xf>
    <xf numFmtId="20" fontId="0" fillId="0" borderId="7" xfId="0" applyNumberFormat="1" applyFill="1" applyBorder="1" applyAlignment="1" applyProtection="1">
      <alignment horizontal="center" vertical="center"/>
      <protection locked="0"/>
    </xf>
    <xf numFmtId="20" fontId="0" fillId="0" borderId="53" xfId="0" applyNumberFormat="1" applyFill="1" applyBorder="1" applyAlignment="1" applyProtection="1">
      <alignment horizontal="center" vertical="center"/>
      <protection locked="0"/>
    </xf>
    <xf numFmtId="20" fontId="0" fillId="0" borderId="23" xfId="0" applyNumberFormat="1" applyFill="1"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20" fontId="0" fillId="0" borderId="19" xfId="0" applyNumberFormat="1" applyFill="1" applyBorder="1" applyAlignment="1" applyProtection="1">
      <alignment horizontal="center" vertical="center"/>
      <protection locked="0"/>
    </xf>
    <xf numFmtId="20" fontId="0" fillId="0" borderId="50" xfId="0" applyNumberFormat="1" applyFill="1" applyBorder="1" applyAlignment="1" applyProtection="1">
      <alignment horizontal="center" vertical="center"/>
      <protection locked="0"/>
    </xf>
    <xf numFmtId="20" fontId="0" fillId="0" borderId="62" xfId="0" applyNumberFormat="1" applyFill="1" applyBorder="1" applyAlignment="1" applyProtection="1">
      <alignment horizontal="center" vertical="center"/>
      <protection locked="0"/>
    </xf>
    <xf numFmtId="20" fontId="0" fillId="0" borderId="63" xfId="0" applyNumberFormat="1" applyFill="1" applyBorder="1" applyAlignment="1" applyProtection="1">
      <alignment horizontal="center" vertical="center"/>
      <protection locked="0"/>
    </xf>
    <xf numFmtId="20" fontId="0" fillId="0" borderId="64" xfId="0" applyNumberFormat="1" applyFill="1" applyBorder="1" applyAlignment="1" applyProtection="1">
      <alignment horizontal="center" vertical="center"/>
      <protection locked="0"/>
    </xf>
    <xf numFmtId="20" fontId="0" fillId="0" borderId="65" xfId="0" applyNumberFormat="1" applyFill="1" applyBorder="1" applyAlignment="1" applyProtection="1">
      <alignment horizontal="center" vertical="center"/>
      <protection locked="0"/>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32" xfId="0" applyFont="1" applyBorder="1" applyAlignment="1">
      <alignment horizontal="center" vertical="center"/>
    </xf>
    <xf numFmtId="0" fontId="7" fillId="0" borderId="46" xfId="0" applyFont="1" applyBorder="1" applyAlignment="1">
      <alignment horizontal="center" vertical="center"/>
    </xf>
    <xf numFmtId="0" fontId="7" fillId="0" borderId="42" xfId="0" applyFont="1" applyBorder="1" applyAlignment="1">
      <alignment horizontal="center" vertical="center"/>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7" fillId="0" borderId="44" xfId="0" applyFont="1" applyBorder="1" applyAlignment="1">
      <alignment horizontal="center" vertical="center"/>
    </xf>
    <xf numFmtId="0" fontId="8" fillId="3" borderId="56"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9" fillId="0" borderId="0" xfId="0" applyFont="1" applyAlignment="1">
      <alignment horizontal="left" vertical="center" wrapText="1"/>
    </xf>
    <xf numFmtId="0" fontId="0" fillId="0" borderId="66" xfId="0" applyFill="1" applyBorder="1" applyAlignment="1" applyProtection="1">
      <alignment horizontal="left" vertical="center"/>
      <protection locked="0"/>
    </xf>
    <xf numFmtId="0" fontId="0" fillId="0" borderId="65" xfId="0" applyFill="1" applyBorder="1" applyAlignment="1" applyProtection="1">
      <alignment horizontal="left" vertical="center"/>
      <protection locked="0"/>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5" xfId="0" applyFont="1" applyBorder="1" applyAlignment="1">
      <alignment horizontal="center" vertical="center" wrapText="1"/>
    </xf>
    <xf numFmtId="0" fontId="1" fillId="0" borderId="25" xfId="0" applyFont="1" applyBorder="1" applyAlignment="1">
      <alignment horizontal="center" vertical="center"/>
    </xf>
    <xf numFmtId="0" fontId="1" fillId="0" borderId="14" xfId="0" applyFont="1" applyBorder="1" applyAlignment="1">
      <alignment horizontal="center" vertical="center"/>
    </xf>
    <xf numFmtId="0" fontId="7" fillId="5" borderId="22" xfId="0" applyFont="1" applyFill="1" applyBorder="1" applyAlignment="1" applyProtection="1">
      <alignment horizontal="right" vertical="center"/>
      <protection locked="0"/>
    </xf>
    <xf numFmtId="0" fontId="7" fillId="5" borderId="21" xfId="0" applyFont="1" applyFill="1" applyBorder="1" applyAlignment="1" applyProtection="1">
      <alignment horizontal="right" vertical="center"/>
      <protection locked="0"/>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9"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1" fillId="0" borderId="12"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44" xfId="0" applyFont="1" applyFill="1" applyBorder="1" applyAlignment="1">
      <alignment horizontal="center" vertical="center" wrapText="1"/>
    </xf>
    <xf numFmtId="20" fontId="0" fillId="0" borderId="20" xfId="0" applyNumberFormat="1" applyFill="1" applyBorder="1" applyAlignment="1" applyProtection="1">
      <alignment horizontal="center" vertical="center"/>
      <protection locked="0"/>
    </xf>
    <xf numFmtId="20" fontId="0" fillId="0" borderId="52" xfId="0" applyNumberFormat="1" applyFill="1" applyBorder="1" applyAlignment="1" applyProtection="1">
      <alignment horizontal="center" vertical="center"/>
      <protection locked="0"/>
    </xf>
    <xf numFmtId="0" fontId="8" fillId="0" borderId="12"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33" xfId="0" applyFill="1" applyBorder="1" applyAlignment="1">
      <alignment vertical="center" wrapText="1"/>
    </xf>
    <xf numFmtId="0" fontId="0" fillId="0" borderId="0" xfId="0" applyAlignment="1">
      <alignment horizontal="right" vertical="center"/>
    </xf>
    <xf numFmtId="0" fontId="20" fillId="5" borderId="17"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20" fillId="5" borderId="22" xfId="0" applyNumberFormat="1" applyFont="1" applyFill="1" applyBorder="1" applyAlignment="1" applyProtection="1">
      <alignment horizontal="center" vertical="center"/>
      <protection locked="0"/>
    </xf>
    <xf numFmtId="49" fontId="20" fillId="5" borderId="21" xfId="0" applyNumberFormat="1"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3" xfId="0" applyFont="1" applyBorder="1" applyAlignment="1">
      <alignment horizontal="center" vertical="center"/>
    </xf>
    <xf numFmtId="180"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20" fillId="5" borderId="22" xfId="0" applyFont="1" applyFill="1" applyBorder="1" applyAlignment="1" applyProtection="1">
      <alignment horizontal="center" vertical="center"/>
      <protection locked="0"/>
    </xf>
    <xf numFmtId="0" fontId="20" fillId="5" borderId="21" xfId="0" applyFont="1" applyFill="1" applyBorder="1" applyAlignment="1" applyProtection="1">
      <alignment horizontal="center" vertical="center"/>
      <protection locked="0"/>
    </xf>
    <xf numFmtId="0" fontId="0" fillId="0" borderId="22" xfId="0" applyFill="1" applyBorder="1" applyAlignment="1">
      <alignment horizontal="center" vertical="center"/>
    </xf>
    <xf numFmtId="0" fontId="0" fillId="0" borderId="24" xfId="0" applyFill="1" applyBorder="1" applyAlignment="1">
      <alignment horizontal="center" vertical="center"/>
    </xf>
    <xf numFmtId="0" fontId="7" fillId="0" borderId="33" xfId="0" applyFont="1" applyBorder="1" applyAlignment="1">
      <alignment horizontal="center" vertical="center" shrinkToFit="1"/>
    </xf>
    <xf numFmtId="0" fontId="7" fillId="0" borderId="44" xfId="0" applyFont="1" applyBorder="1" applyAlignment="1">
      <alignment horizontal="center" vertical="center" shrinkToFit="1"/>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8" xfId="0" applyFont="1" applyFill="1" applyBorder="1" applyAlignment="1">
      <alignment horizontal="center" vertical="center"/>
    </xf>
    <xf numFmtId="0" fontId="7" fillId="7" borderId="21" xfId="0" applyFont="1" applyFill="1" applyBorder="1" applyAlignment="1" applyProtection="1">
      <alignment horizontal="center" vertical="center"/>
      <protection locked="0"/>
    </xf>
    <xf numFmtId="0" fontId="7" fillId="7" borderId="23" xfId="0" applyFont="1" applyFill="1" applyBorder="1" applyAlignment="1" applyProtection="1">
      <alignment horizontal="center" vertical="center"/>
      <protection locked="0"/>
    </xf>
    <xf numFmtId="0" fontId="7" fillId="5" borderId="17"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7" xfId="0" applyFont="1" applyFill="1" applyBorder="1" applyAlignment="1">
      <alignment horizontal="center" vertical="center"/>
    </xf>
    <xf numFmtId="0" fontId="20" fillId="0" borderId="17"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protection locked="0"/>
    </xf>
    <xf numFmtId="0" fontId="20" fillId="0" borderId="4" xfId="0" applyNumberFormat="1"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49" fontId="20" fillId="0" borderId="22" xfId="0" applyNumberFormat="1" applyFont="1" applyFill="1" applyBorder="1" applyAlignment="1" applyProtection="1">
      <alignment horizontal="center" vertical="center"/>
      <protection locked="0"/>
    </xf>
    <xf numFmtId="0" fontId="20" fillId="0" borderId="21" xfId="0" applyNumberFormat="1" applyFont="1" applyFill="1" applyBorder="1" applyAlignment="1" applyProtection="1">
      <alignment horizontal="center" vertical="center"/>
      <protection locked="0"/>
    </xf>
    <xf numFmtId="0" fontId="20" fillId="0" borderId="22" xfId="0" applyNumberFormat="1" applyFont="1" applyFill="1" applyBorder="1" applyAlignment="1" applyProtection="1">
      <alignment horizontal="center" vertical="center"/>
      <protection locked="0"/>
    </xf>
    <xf numFmtId="0" fontId="20" fillId="0" borderId="24" xfId="0" applyNumberFormat="1" applyFont="1" applyFill="1" applyBorder="1" applyAlignment="1" applyProtection="1">
      <alignment horizontal="center" vertical="center"/>
      <protection locked="0"/>
    </xf>
    <xf numFmtId="0" fontId="20" fillId="0" borderId="25" xfId="0" applyNumberFormat="1" applyFont="1" applyFill="1" applyBorder="1" applyAlignment="1" applyProtection="1">
      <alignment horizontal="center" vertical="center"/>
      <protection locked="0"/>
    </xf>
    <xf numFmtId="0" fontId="20" fillId="0" borderId="8" xfId="0" applyNumberFormat="1" applyFont="1" applyFill="1" applyBorder="1" applyAlignment="1" applyProtection="1">
      <alignment horizontal="center" vertical="center"/>
      <protection locked="0"/>
    </xf>
    <xf numFmtId="0" fontId="20" fillId="0" borderId="7" xfId="0" applyNumberFormat="1" applyFont="1" applyFill="1" applyBorder="1" applyAlignment="1" applyProtection="1">
      <alignment horizontal="center" vertical="center"/>
      <protection locked="0"/>
    </xf>
    <xf numFmtId="0" fontId="0" fillId="0" borderId="13"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20" fontId="0" fillId="0" borderId="33" xfId="0" applyNumberFormat="1" applyFill="1" applyBorder="1" applyAlignment="1" applyProtection="1">
      <alignment horizontal="center" vertical="center"/>
      <protection locked="0"/>
    </xf>
    <xf numFmtId="20" fontId="0" fillId="0" borderId="58" xfId="0" applyNumberFormat="1" applyFill="1" applyBorder="1" applyAlignment="1" applyProtection="1">
      <alignment horizontal="center" vertical="center"/>
      <protection locked="0"/>
    </xf>
    <xf numFmtId="20" fontId="0" fillId="0" borderId="59" xfId="0" applyNumberFormat="1" applyFill="1" applyBorder="1" applyAlignment="1" applyProtection="1">
      <alignment horizontal="center" vertical="center"/>
      <protection locked="0"/>
    </xf>
    <xf numFmtId="20" fontId="0" fillId="0" borderId="31" xfId="0" applyNumberFormat="1" applyFill="1" applyBorder="1" applyAlignment="1" applyProtection="1">
      <alignment horizontal="center" vertical="center"/>
      <protection locked="0"/>
    </xf>
    <xf numFmtId="20" fontId="0" fillId="0" borderId="15" xfId="0" applyNumberFormat="1" applyFill="1" applyBorder="1" applyAlignment="1" applyProtection="1">
      <alignment horizontal="center" vertical="center"/>
      <protection locked="0"/>
    </xf>
    <xf numFmtId="20" fontId="0" fillId="0" borderId="51" xfId="0" applyNumberFormat="1" applyFill="1" applyBorder="1" applyAlignment="1" applyProtection="1">
      <alignment horizontal="center" vertical="center"/>
      <protection locked="0"/>
    </xf>
    <xf numFmtId="20" fontId="0" fillId="0" borderId="55" xfId="0" applyNumberFormat="1" applyFill="1" applyBorder="1" applyAlignment="1" applyProtection="1">
      <alignment horizontal="center" vertical="center"/>
      <protection locked="0"/>
    </xf>
    <xf numFmtId="20" fontId="0" fillId="0" borderId="8" xfId="0" applyNumberFormat="1" applyFill="1" applyBorder="1" applyAlignment="1" applyProtection="1">
      <alignment horizontal="center" vertical="center"/>
      <protection locked="0"/>
    </xf>
    <xf numFmtId="0" fontId="0" fillId="0" borderId="25"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20" fontId="0" fillId="4" borderId="19" xfId="0" applyNumberFormat="1" applyFill="1" applyBorder="1" applyAlignment="1" applyProtection="1">
      <alignment horizontal="center" vertical="center"/>
      <protection locked="0"/>
    </xf>
    <xf numFmtId="20" fontId="0" fillId="4" borderId="50" xfId="0" applyNumberFormat="1" applyFill="1" applyBorder="1" applyAlignment="1" applyProtection="1">
      <alignment horizontal="center" vertical="center"/>
      <protection locked="0"/>
    </xf>
    <xf numFmtId="20" fontId="0" fillId="4" borderId="54" xfId="0" applyNumberFormat="1" applyFill="1" applyBorder="1" applyAlignment="1" applyProtection="1">
      <alignment horizontal="center" vertical="center"/>
      <protection locked="0"/>
    </xf>
    <xf numFmtId="20" fontId="0" fillId="4" borderId="7" xfId="0" applyNumberFormat="1" applyFill="1" applyBorder="1" applyAlignment="1" applyProtection="1">
      <alignment horizontal="center" vertical="center"/>
      <protection locked="0"/>
    </xf>
    <xf numFmtId="20" fontId="0" fillId="0" borderId="19" xfId="0" applyNumberFormat="1" applyFont="1" applyFill="1" applyBorder="1" applyAlignment="1" applyProtection="1">
      <alignment horizontal="center" vertical="center"/>
      <protection locked="0"/>
    </xf>
    <xf numFmtId="20" fontId="0" fillId="0" borderId="50" xfId="0" applyNumberFormat="1" applyFont="1" applyFill="1" applyBorder="1" applyAlignment="1" applyProtection="1">
      <alignment horizontal="center" vertical="center"/>
      <protection locked="0"/>
    </xf>
    <xf numFmtId="20" fontId="0" fillId="0" borderId="54" xfId="0" applyNumberFormat="1" applyFont="1" applyFill="1" applyBorder="1" applyAlignment="1" applyProtection="1">
      <alignment horizontal="center" vertical="center"/>
      <protection locked="0"/>
    </xf>
    <xf numFmtId="20" fontId="0" fillId="0" borderId="7"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left" vertical="center"/>
      <protection locked="0"/>
    </xf>
    <xf numFmtId="0" fontId="21" fillId="4" borderId="7" xfId="0" applyFont="1" applyFill="1" applyBorder="1" applyAlignment="1" applyProtection="1">
      <alignment horizontal="left" vertical="center"/>
      <protection locked="0"/>
    </xf>
    <xf numFmtId="0" fontId="0" fillId="0" borderId="12"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21" fillId="4" borderId="13" xfId="0" applyFont="1" applyFill="1" applyBorder="1" applyAlignment="1" applyProtection="1">
      <alignment horizontal="left" vertical="center"/>
      <protection locked="0"/>
    </xf>
    <xf numFmtId="0" fontId="21" fillId="4" borderId="31" xfId="0" applyFont="1" applyFill="1" applyBorder="1" applyAlignment="1" applyProtection="1">
      <alignment horizontal="left" vertical="center"/>
      <protection locked="0"/>
    </xf>
    <xf numFmtId="20" fontId="0" fillId="4" borderId="33" xfId="0" applyNumberFormat="1" applyFill="1" applyBorder="1" applyAlignment="1" applyProtection="1">
      <alignment horizontal="center" vertical="center"/>
      <protection locked="0"/>
    </xf>
    <xf numFmtId="20" fontId="0" fillId="4" borderId="58" xfId="0" applyNumberFormat="1" applyFill="1" applyBorder="1" applyAlignment="1" applyProtection="1">
      <alignment horizontal="center" vertical="center"/>
      <protection locked="0"/>
    </xf>
    <xf numFmtId="20" fontId="0" fillId="4" borderId="59" xfId="0" applyNumberFormat="1" applyFill="1" applyBorder="1" applyAlignment="1" applyProtection="1">
      <alignment horizontal="center" vertical="center"/>
      <protection locked="0"/>
    </xf>
    <xf numFmtId="20" fontId="0" fillId="4" borderId="31" xfId="0" applyNumberFormat="1" applyFill="1" applyBorder="1" applyAlignment="1" applyProtection="1">
      <alignment horizontal="center" vertical="center"/>
      <protection locked="0"/>
    </xf>
    <xf numFmtId="0" fontId="21" fillId="0" borderId="9" xfId="0" applyFont="1" applyFill="1" applyBorder="1" applyAlignment="1" applyProtection="1">
      <alignment horizontal="left" vertical="center"/>
      <protection locked="0"/>
    </xf>
    <xf numFmtId="0" fontId="21" fillId="0" borderId="34" xfId="0" applyFont="1" applyFill="1" applyBorder="1" applyAlignment="1" applyProtection="1">
      <alignment horizontal="left" vertical="center"/>
      <protection locked="0"/>
    </xf>
    <xf numFmtId="0" fontId="21" fillId="0" borderId="1"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0" fillId="0" borderId="67" xfId="0" applyFill="1" applyBorder="1" applyAlignment="1">
      <alignment horizontal="center" vertical="center"/>
    </xf>
    <xf numFmtId="0" fontId="0" fillId="0" borderId="68" xfId="0" applyFill="1" applyBorder="1" applyAlignment="1">
      <alignment horizontal="center" vertical="center"/>
    </xf>
  </cellXfs>
  <cellStyles count="1">
    <cellStyle name="標準" xfId="0" builtinId="0"/>
  </cellStyles>
  <dxfs count="23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180975</xdr:colOff>
      <xdr:row>48</xdr:row>
      <xdr:rowOff>57150</xdr:rowOff>
    </xdr:from>
    <xdr:to>
      <xdr:col>6</xdr:col>
      <xdr:colOff>333375</xdr:colOff>
      <xdr:row>48</xdr:row>
      <xdr:rowOff>161925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371850" y="12763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49</xdr:row>
      <xdr:rowOff>66675</xdr:rowOff>
    </xdr:from>
    <xdr:to>
      <xdr:col>6</xdr:col>
      <xdr:colOff>333375</xdr:colOff>
      <xdr:row>49</xdr:row>
      <xdr:rowOff>171450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371850" y="13001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900-000004000000}"/>
            </a:ext>
          </a:extLst>
        </xdr:cNvPr>
        <xdr:cNvSpPr/>
      </xdr:nvSpPr>
      <xdr:spPr>
        <a:xfrm>
          <a:off x="3467100" y="13201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467100" y="12973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276225</xdr:colOff>
      <xdr:row>47</xdr:row>
      <xdr:rowOff>57150</xdr:rowOff>
    </xdr:from>
    <xdr:to>
      <xdr:col>6</xdr:col>
      <xdr:colOff>428625</xdr:colOff>
      <xdr:row>47</xdr:row>
      <xdr:rowOff>161925</xdr:rowOff>
    </xdr:to>
    <xdr:sp macro="" textlink="">
      <xdr:nvSpPr>
        <xdr:cNvPr id="4" name="右矢印 3">
          <a:extLst>
            <a:ext uri="{FF2B5EF4-FFF2-40B4-BE49-F238E27FC236}">
              <a16:creationId xmlns:a16="http://schemas.microsoft.com/office/drawing/2014/main" id="{00000000-0008-0000-0A00-000004000000}"/>
            </a:ext>
          </a:extLst>
        </xdr:cNvPr>
        <xdr:cNvSpPr/>
      </xdr:nvSpPr>
      <xdr:spPr>
        <a:xfrm>
          <a:off x="3467100" y="13049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46</xdr:row>
      <xdr:rowOff>57150</xdr:rowOff>
    </xdr:from>
    <xdr:to>
      <xdr:col>6</xdr:col>
      <xdr:colOff>428625</xdr:colOff>
      <xdr:row>46</xdr:row>
      <xdr:rowOff>161925</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467100" y="12820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B00-000004000000}"/>
            </a:ext>
          </a:extLst>
        </xdr:cNvPr>
        <xdr:cNvSpPr/>
      </xdr:nvSpPr>
      <xdr:spPr>
        <a:xfrm>
          <a:off x="3467100" y="12268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467100" y="12039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133350</xdr:colOff>
      <xdr:row>49</xdr:row>
      <xdr:rowOff>57150</xdr:rowOff>
    </xdr:from>
    <xdr:to>
      <xdr:col>6</xdr:col>
      <xdr:colOff>285750</xdr:colOff>
      <xdr:row>49</xdr:row>
      <xdr:rowOff>161925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95675" y="12763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50</xdr:row>
      <xdr:rowOff>57150</xdr:rowOff>
    </xdr:from>
    <xdr:to>
      <xdr:col>6</xdr:col>
      <xdr:colOff>285750</xdr:colOff>
      <xdr:row>50</xdr:row>
      <xdr:rowOff>161925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95675" y="129921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200025</xdr:colOff>
      <xdr:row>49</xdr:row>
      <xdr:rowOff>47625</xdr:rowOff>
    </xdr:from>
    <xdr:to>
      <xdr:col>6</xdr:col>
      <xdr:colOff>352425</xdr:colOff>
      <xdr:row>49</xdr:row>
      <xdr:rowOff>152400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390900" y="12906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48</xdr:row>
      <xdr:rowOff>47625</xdr:rowOff>
    </xdr:from>
    <xdr:to>
      <xdr:col>6</xdr:col>
      <xdr:colOff>352425</xdr:colOff>
      <xdr:row>48</xdr:row>
      <xdr:rowOff>152400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390900" y="12677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200025</xdr:colOff>
      <xdr:row>50</xdr:row>
      <xdr:rowOff>47625</xdr:rowOff>
    </xdr:from>
    <xdr:to>
      <xdr:col>6</xdr:col>
      <xdr:colOff>352425</xdr:colOff>
      <xdr:row>50</xdr:row>
      <xdr:rowOff>152400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390900" y="12906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49</xdr:row>
      <xdr:rowOff>47625</xdr:rowOff>
    </xdr:from>
    <xdr:to>
      <xdr:col>6</xdr:col>
      <xdr:colOff>352425</xdr:colOff>
      <xdr:row>49</xdr:row>
      <xdr:rowOff>152400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90900" y="12677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3467100" y="13163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467100" y="12934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276225</xdr:colOff>
      <xdr:row>49</xdr:row>
      <xdr:rowOff>57150</xdr:rowOff>
    </xdr:from>
    <xdr:to>
      <xdr:col>6</xdr:col>
      <xdr:colOff>428625</xdr:colOff>
      <xdr:row>49</xdr:row>
      <xdr:rowOff>161925</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467100" y="13163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48</xdr:row>
      <xdr:rowOff>57150</xdr:rowOff>
    </xdr:from>
    <xdr:to>
      <xdr:col>6</xdr:col>
      <xdr:colOff>428625</xdr:colOff>
      <xdr:row>48</xdr:row>
      <xdr:rowOff>161925</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467100" y="12934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467100" y="12915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467100" y="12687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276225</xdr:colOff>
      <xdr:row>49</xdr:row>
      <xdr:rowOff>57150</xdr:rowOff>
    </xdr:from>
    <xdr:to>
      <xdr:col>6</xdr:col>
      <xdr:colOff>428625</xdr:colOff>
      <xdr:row>49</xdr:row>
      <xdr:rowOff>161925</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a:off x="3467100" y="131254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48</xdr:row>
      <xdr:rowOff>57150</xdr:rowOff>
    </xdr:from>
    <xdr:to>
      <xdr:col>6</xdr:col>
      <xdr:colOff>428625</xdr:colOff>
      <xdr:row>48</xdr:row>
      <xdr:rowOff>161925</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467100" y="12896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800-000004000000}"/>
            </a:ext>
          </a:extLst>
        </xdr:cNvPr>
        <xdr:cNvSpPr/>
      </xdr:nvSpPr>
      <xdr:spPr>
        <a:xfrm>
          <a:off x="3467100" y="12896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467100" y="12668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view="pageBreakPreview" zoomScaleNormal="100" zoomScaleSheetLayoutView="100" workbookViewId="0">
      <selection activeCell="I5" sqref="I5:M5"/>
    </sheetView>
  </sheetViews>
  <sheetFormatPr defaultRowHeight="13.5"/>
  <cols>
    <col min="1" max="1" width="5.75" style="1" customWidth="1"/>
    <col min="2" max="2" width="5.625" style="1" customWidth="1"/>
    <col min="3" max="3" width="5.625" customWidth="1"/>
    <col min="4" max="4" width="9.625" customWidth="1"/>
    <col min="5" max="5" width="5.625" customWidth="1"/>
    <col min="6" max="6" width="9.625" customWidth="1"/>
    <col min="7" max="7" width="11" customWidth="1"/>
    <col min="8" max="8" width="10.75" bestFit="1" customWidth="1"/>
    <col min="9" max="9" width="20.625" customWidth="1"/>
    <col min="10" max="10" width="11.75" customWidth="1"/>
    <col min="11" max="11" width="14" customWidth="1"/>
    <col min="12" max="13" width="14.875" customWidth="1"/>
  </cols>
  <sheetData>
    <row r="1" spans="1:15" ht="20.100000000000001" customHeight="1">
      <c r="A1" s="6" t="s">
        <v>26</v>
      </c>
      <c r="I1" s="1"/>
      <c r="J1" s="1"/>
      <c r="K1" s="1"/>
      <c r="L1" s="172" t="s">
        <v>14</v>
      </c>
      <c r="M1" s="172"/>
    </row>
    <row r="2" spans="1:15" ht="20.100000000000001" customHeight="1">
      <c r="A2" s="184">
        <v>45748</v>
      </c>
      <c r="B2" s="184"/>
      <c r="C2" s="184"/>
      <c r="D2" s="184"/>
      <c r="E2" s="184"/>
      <c r="F2" s="184"/>
      <c r="G2" s="184"/>
      <c r="H2" s="184"/>
      <c r="I2" s="185"/>
      <c r="J2" s="185"/>
      <c r="K2" s="185"/>
      <c r="L2" s="185"/>
      <c r="M2" s="185"/>
    </row>
    <row r="3" spans="1:15" ht="14.25" thickBot="1">
      <c r="A3" s="53"/>
    </row>
    <row r="4" spans="1:15" ht="35.25" customHeight="1">
      <c r="A4" s="178" t="s">
        <v>6</v>
      </c>
      <c r="B4" s="179"/>
      <c r="C4" s="180"/>
      <c r="D4" s="181"/>
      <c r="E4" s="181"/>
      <c r="F4" s="181"/>
      <c r="G4" s="186" t="s">
        <v>5</v>
      </c>
      <c r="H4" s="179"/>
      <c r="I4" s="189"/>
      <c r="J4" s="190"/>
      <c r="K4" s="190"/>
      <c r="L4" s="182" t="s">
        <v>17</v>
      </c>
      <c r="M4" s="183"/>
    </row>
    <row r="5" spans="1:15" ht="48.75" customHeight="1">
      <c r="A5" s="176" t="s">
        <v>40</v>
      </c>
      <c r="B5" s="177"/>
      <c r="C5" s="173"/>
      <c r="D5" s="174"/>
      <c r="E5" s="174"/>
      <c r="F5" s="175"/>
      <c r="G5" s="187" t="s">
        <v>13</v>
      </c>
      <c r="H5" s="188"/>
      <c r="I5" s="200"/>
      <c r="J5" s="201"/>
      <c r="K5" s="201"/>
      <c r="L5" s="201"/>
      <c r="M5" s="202"/>
    </row>
    <row r="6" spans="1:15" ht="48.75" customHeight="1" thickBot="1">
      <c r="A6" s="143" t="s">
        <v>41</v>
      </c>
      <c r="B6" s="144"/>
      <c r="C6" s="144"/>
      <c r="D6" s="144"/>
      <c r="E6" s="144"/>
      <c r="F6" s="145"/>
      <c r="G6" s="141" t="s">
        <v>13</v>
      </c>
      <c r="H6" s="142"/>
      <c r="I6" s="195"/>
      <c r="J6" s="196"/>
      <c r="K6" s="196"/>
      <c r="L6" s="196"/>
      <c r="M6" s="197"/>
    </row>
    <row r="7" spans="1:15" s="4" customFormat="1" ht="15" customHeight="1" thickBot="1">
      <c r="A7" s="46"/>
      <c r="B7" s="46"/>
      <c r="C7" s="46"/>
      <c r="D7" s="46"/>
      <c r="E7" s="46"/>
      <c r="F7" s="46"/>
      <c r="G7" s="46"/>
      <c r="H7" s="47"/>
      <c r="I7" s="47"/>
      <c r="J7" s="47"/>
      <c r="K7" s="48"/>
    </row>
    <row r="8" spans="1:15" s="4" customFormat="1" ht="25.5" customHeight="1">
      <c r="A8" s="148" t="s">
        <v>27</v>
      </c>
      <c r="B8" s="149"/>
      <c r="C8" s="146"/>
      <c r="D8" s="147"/>
      <c r="E8" s="198" t="s">
        <v>42</v>
      </c>
      <c r="F8" s="199"/>
      <c r="G8" s="46"/>
      <c r="H8" s="47"/>
      <c r="I8" s="47"/>
      <c r="J8" s="47"/>
      <c r="K8" s="48"/>
      <c r="M8" s="85"/>
    </row>
    <row r="9" spans="1:15" s="4" customFormat="1" ht="25.5" customHeight="1" thickBot="1">
      <c r="A9" s="193" t="s">
        <v>30</v>
      </c>
      <c r="B9" s="194"/>
      <c r="C9" s="67"/>
      <c r="D9" s="65" t="s">
        <v>36</v>
      </c>
      <c r="E9" s="68"/>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166" t="s">
        <v>25</v>
      </c>
      <c r="J11" s="166"/>
      <c r="K11" s="166"/>
      <c r="L11" s="166"/>
      <c r="M11" s="167"/>
    </row>
    <row r="12" spans="1:15" s="1" customFormat="1" ht="19.5" customHeight="1" thickBot="1">
      <c r="A12" s="151"/>
      <c r="B12" s="192"/>
      <c r="C12" s="162"/>
      <c r="D12" s="163"/>
      <c r="E12" s="158"/>
      <c r="F12" s="159"/>
      <c r="G12" s="171"/>
      <c r="H12" s="153"/>
      <c r="I12" s="168"/>
      <c r="J12" s="168"/>
      <c r="K12" s="168"/>
      <c r="L12" s="168"/>
      <c r="M12" s="169"/>
    </row>
    <row r="13" spans="1:15" ht="19.5" customHeight="1">
      <c r="A13" s="73">
        <f>A2</f>
        <v>45748</v>
      </c>
      <c r="B13" s="69" t="str">
        <f>TEXT(A13,"aaa")</f>
        <v>火</v>
      </c>
      <c r="C13" s="164"/>
      <c r="D13" s="165"/>
      <c r="E13" s="105"/>
      <c r="F13" s="106"/>
      <c r="G13" s="36"/>
      <c r="H13" s="37"/>
      <c r="I13" s="154"/>
      <c r="J13" s="154"/>
      <c r="K13" s="154"/>
      <c r="L13" s="154"/>
      <c r="M13" s="155"/>
      <c r="O13" t="s">
        <v>18</v>
      </c>
    </row>
    <row r="14" spans="1:15" ht="19.5" customHeight="1">
      <c r="A14" s="72">
        <f>A13+1</f>
        <v>45749</v>
      </c>
      <c r="B14" s="55" t="str">
        <f>TEXT(A14,"aaa")</f>
        <v>水</v>
      </c>
      <c r="C14" s="109"/>
      <c r="D14" s="110"/>
      <c r="E14" s="103"/>
      <c r="F14" s="104"/>
      <c r="G14" s="38"/>
      <c r="H14" s="39"/>
      <c r="I14" s="107"/>
      <c r="J14" s="107"/>
      <c r="K14" s="107"/>
      <c r="L14" s="107"/>
      <c r="M14" s="108"/>
      <c r="O14" t="s">
        <v>19</v>
      </c>
    </row>
    <row r="15" spans="1:15" ht="19.5" customHeight="1">
      <c r="A15" s="72">
        <f t="shared" ref="A15:A42" si="0">A14+1</f>
        <v>45750</v>
      </c>
      <c r="B15" s="55" t="str">
        <f t="shared" ref="B15:B40" si="1">TEXT(A15,"aaa")</f>
        <v>木</v>
      </c>
      <c r="C15" s="109"/>
      <c r="D15" s="110"/>
      <c r="E15" s="103"/>
      <c r="F15" s="104"/>
      <c r="G15" s="38"/>
      <c r="H15" s="40"/>
      <c r="I15" s="107"/>
      <c r="J15" s="107"/>
      <c r="K15" s="107"/>
      <c r="L15" s="107"/>
      <c r="M15" s="108"/>
      <c r="O15" t="s">
        <v>33</v>
      </c>
    </row>
    <row r="16" spans="1:15" ht="19.5" customHeight="1">
      <c r="A16" s="72">
        <f t="shared" si="0"/>
        <v>45751</v>
      </c>
      <c r="B16" s="55" t="str">
        <f t="shared" si="1"/>
        <v>金</v>
      </c>
      <c r="C16" s="109"/>
      <c r="D16" s="110"/>
      <c r="E16" s="103"/>
      <c r="F16" s="104"/>
      <c r="G16" s="38"/>
      <c r="H16" s="40"/>
      <c r="I16" s="107"/>
      <c r="J16" s="107"/>
      <c r="K16" s="107"/>
      <c r="L16" s="107"/>
      <c r="M16" s="108"/>
      <c r="O16" t="s">
        <v>20</v>
      </c>
    </row>
    <row r="17" spans="1:15" ht="19.5" customHeight="1">
      <c r="A17" s="72">
        <f t="shared" si="0"/>
        <v>45752</v>
      </c>
      <c r="B17" s="55" t="str">
        <f t="shared" si="1"/>
        <v>土</v>
      </c>
      <c r="C17" s="109"/>
      <c r="D17" s="110"/>
      <c r="E17" s="103"/>
      <c r="F17" s="104"/>
      <c r="G17" s="38"/>
      <c r="H17" s="40"/>
      <c r="I17" s="107"/>
      <c r="J17" s="107"/>
      <c r="K17" s="107"/>
      <c r="L17" s="107"/>
      <c r="M17" s="108"/>
      <c r="O17" t="s">
        <v>21</v>
      </c>
    </row>
    <row r="18" spans="1:15" s="8" customFormat="1" ht="19.5" customHeight="1">
      <c r="A18" s="72">
        <f t="shared" si="0"/>
        <v>45753</v>
      </c>
      <c r="B18" s="55" t="str">
        <f t="shared" si="1"/>
        <v>日</v>
      </c>
      <c r="C18" s="109"/>
      <c r="D18" s="110"/>
      <c r="E18" s="103"/>
      <c r="F18" s="104"/>
      <c r="G18" s="38"/>
      <c r="H18" s="40"/>
      <c r="I18" s="107"/>
      <c r="J18" s="107"/>
      <c r="K18" s="107"/>
      <c r="L18" s="107"/>
      <c r="M18" s="108"/>
      <c r="O18" t="s">
        <v>22</v>
      </c>
    </row>
    <row r="19" spans="1:15" s="8" customFormat="1" ht="19.5" customHeight="1">
      <c r="A19" s="72">
        <f t="shared" si="0"/>
        <v>45754</v>
      </c>
      <c r="B19" s="55" t="str">
        <f t="shared" si="1"/>
        <v>月</v>
      </c>
      <c r="C19" s="109"/>
      <c r="D19" s="110"/>
      <c r="E19" s="103"/>
      <c r="F19" s="104"/>
      <c r="G19" s="38"/>
      <c r="H19" s="40"/>
      <c r="I19" s="107"/>
      <c r="J19" s="107"/>
      <c r="K19" s="107"/>
      <c r="L19" s="107"/>
      <c r="M19" s="108"/>
      <c r="O19" t="s">
        <v>23</v>
      </c>
    </row>
    <row r="20" spans="1:15" ht="19.5" customHeight="1">
      <c r="A20" s="72">
        <f t="shared" si="0"/>
        <v>45755</v>
      </c>
      <c r="B20" s="55" t="str">
        <f t="shared" si="1"/>
        <v>火</v>
      </c>
      <c r="C20" s="109"/>
      <c r="D20" s="110"/>
      <c r="E20" s="103"/>
      <c r="F20" s="104"/>
      <c r="G20" s="38"/>
      <c r="H20" s="40"/>
      <c r="I20" s="107"/>
      <c r="J20" s="107"/>
      <c r="K20" s="107"/>
      <c r="L20" s="107"/>
      <c r="M20" s="108"/>
    </row>
    <row r="21" spans="1:15" ht="19.5" customHeight="1">
      <c r="A21" s="72">
        <f t="shared" si="0"/>
        <v>45756</v>
      </c>
      <c r="B21" s="55" t="str">
        <f t="shared" si="1"/>
        <v>水</v>
      </c>
      <c r="C21" s="109"/>
      <c r="D21" s="110"/>
      <c r="E21" s="103"/>
      <c r="F21" s="104"/>
      <c r="G21" s="38"/>
      <c r="H21" s="40"/>
      <c r="I21" s="107"/>
      <c r="J21" s="107"/>
      <c r="K21" s="107"/>
      <c r="L21" s="107"/>
      <c r="M21" s="108"/>
    </row>
    <row r="22" spans="1:15" ht="19.5" customHeight="1">
      <c r="A22" s="72">
        <f t="shared" si="0"/>
        <v>45757</v>
      </c>
      <c r="B22" s="55" t="str">
        <f t="shared" si="1"/>
        <v>木</v>
      </c>
      <c r="C22" s="109"/>
      <c r="D22" s="110"/>
      <c r="E22" s="103"/>
      <c r="F22" s="104"/>
      <c r="G22" s="38"/>
      <c r="H22" s="39"/>
      <c r="I22" s="107"/>
      <c r="J22" s="107"/>
      <c r="K22" s="107"/>
      <c r="L22" s="107"/>
      <c r="M22" s="108"/>
    </row>
    <row r="23" spans="1:15" ht="19.5" customHeight="1">
      <c r="A23" s="72">
        <f t="shared" si="0"/>
        <v>45758</v>
      </c>
      <c r="B23" s="55" t="str">
        <f t="shared" si="1"/>
        <v>金</v>
      </c>
      <c r="C23" s="109"/>
      <c r="D23" s="110"/>
      <c r="E23" s="103"/>
      <c r="F23" s="104"/>
      <c r="G23" s="38"/>
      <c r="H23" s="40"/>
      <c r="I23" s="107"/>
      <c r="J23" s="107"/>
      <c r="K23" s="107"/>
      <c r="L23" s="107"/>
      <c r="M23" s="108"/>
    </row>
    <row r="24" spans="1:15" ht="19.5" customHeight="1">
      <c r="A24" s="72">
        <f t="shared" si="0"/>
        <v>45759</v>
      </c>
      <c r="B24" s="55" t="str">
        <f t="shared" si="1"/>
        <v>土</v>
      </c>
      <c r="C24" s="109"/>
      <c r="D24" s="110"/>
      <c r="E24" s="103"/>
      <c r="F24" s="104"/>
      <c r="G24" s="38"/>
      <c r="H24" s="40"/>
      <c r="I24" s="107"/>
      <c r="J24" s="107"/>
      <c r="K24" s="107"/>
      <c r="L24" s="107"/>
      <c r="M24" s="108"/>
    </row>
    <row r="25" spans="1:15" s="8" customFormat="1" ht="19.5" customHeight="1">
      <c r="A25" s="72">
        <f t="shared" si="0"/>
        <v>45760</v>
      </c>
      <c r="B25" s="55" t="str">
        <f t="shared" si="1"/>
        <v>日</v>
      </c>
      <c r="C25" s="109"/>
      <c r="D25" s="110"/>
      <c r="E25" s="103"/>
      <c r="F25" s="104"/>
      <c r="G25" s="38"/>
      <c r="H25" s="40"/>
      <c r="I25" s="107"/>
      <c r="J25" s="107"/>
      <c r="K25" s="107"/>
      <c r="L25" s="107"/>
      <c r="M25" s="108"/>
    </row>
    <row r="26" spans="1:15" s="8" customFormat="1" ht="19.5" customHeight="1">
      <c r="A26" s="72">
        <f t="shared" si="0"/>
        <v>45761</v>
      </c>
      <c r="B26" s="55" t="str">
        <f t="shared" si="1"/>
        <v>月</v>
      </c>
      <c r="C26" s="109"/>
      <c r="D26" s="110"/>
      <c r="E26" s="103"/>
      <c r="F26" s="104"/>
      <c r="G26" s="38"/>
      <c r="H26" s="40"/>
      <c r="I26" s="107"/>
      <c r="J26" s="107"/>
      <c r="K26" s="107"/>
      <c r="L26" s="107"/>
      <c r="M26" s="108"/>
    </row>
    <row r="27" spans="1:15" ht="19.5" customHeight="1">
      <c r="A27" s="72">
        <f t="shared" si="0"/>
        <v>45762</v>
      </c>
      <c r="B27" s="55" t="str">
        <f t="shared" si="1"/>
        <v>火</v>
      </c>
      <c r="C27" s="109"/>
      <c r="D27" s="110"/>
      <c r="E27" s="103"/>
      <c r="F27" s="104"/>
      <c r="G27" s="38"/>
      <c r="H27" s="40"/>
      <c r="I27" s="107"/>
      <c r="J27" s="107"/>
      <c r="K27" s="107"/>
      <c r="L27" s="107"/>
      <c r="M27" s="108"/>
    </row>
    <row r="28" spans="1:15" ht="19.5" customHeight="1">
      <c r="A28" s="72">
        <f t="shared" si="0"/>
        <v>45763</v>
      </c>
      <c r="B28" s="55" t="str">
        <f t="shared" si="1"/>
        <v>水</v>
      </c>
      <c r="C28" s="109"/>
      <c r="D28" s="110"/>
      <c r="E28" s="103"/>
      <c r="F28" s="104"/>
      <c r="G28" s="38"/>
      <c r="H28" s="40"/>
      <c r="I28" s="107"/>
      <c r="J28" s="107"/>
      <c r="K28" s="107"/>
      <c r="L28" s="107"/>
      <c r="M28" s="108"/>
    </row>
    <row r="29" spans="1:15" ht="19.5" customHeight="1">
      <c r="A29" s="72">
        <f t="shared" si="0"/>
        <v>45764</v>
      </c>
      <c r="B29" s="55" t="str">
        <f t="shared" si="1"/>
        <v>木</v>
      </c>
      <c r="C29" s="109"/>
      <c r="D29" s="110"/>
      <c r="E29" s="103"/>
      <c r="F29" s="104"/>
      <c r="G29" s="38"/>
      <c r="H29" s="40"/>
      <c r="I29" s="107"/>
      <c r="J29" s="107"/>
      <c r="K29" s="107"/>
      <c r="L29" s="107"/>
      <c r="M29" s="108"/>
    </row>
    <row r="30" spans="1:15" ht="19.5" customHeight="1">
      <c r="A30" s="72">
        <f t="shared" si="0"/>
        <v>45765</v>
      </c>
      <c r="B30" s="55" t="str">
        <f t="shared" si="1"/>
        <v>金</v>
      </c>
      <c r="C30" s="109"/>
      <c r="D30" s="110"/>
      <c r="E30" s="103"/>
      <c r="F30" s="104"/>
      <c r="G30" s="38"/>
      <c r="H30" s="40"/>
      <c r="I30" s="107"/>
      <c r="J30" s="107"/>
      <c r="K30" s="107"/>
      <c r="L30" s="107"/>
      <c r="M30" s="108"/>
    </row>
    <row r="31" spans="1:15" ht="19.5" customHeight="1">
      <c r="A31" s="72">
        <f t="shared" si="0"/>
        <v>45766</v>
      </c>
      <c r="B31" s="55" t="str">
        <f t="shared" si="1"/>
        <v>土</v>
      </c>
      <c r="C31" s="109"/>
      <c r="D31" s="110"/>
      <c r="E31" s="103"/>
      <c r="F31" s="104"/>
      <c r="G31" s="38"/>
      <c r="H31" s="40"/>
      <c r="I31" s="107"/>
      <c r="J31" s="107"/>
      <c r="K31" s="107"/>
      <c r="L31" s="107"/>
      <c r="M31" s="108"/>
    </row>
    <row r="32" spans="1:15" s="8" customFormat="1" ht="19.5" customHeight="1">
      <c r="A32" s="72">
        <f t="shared" si="0"/>
        <v>45767</v>
      </c>
      <c r="B32" s="55" t="str">
        <f t="shared" si="1"/>
        <v>日</v>
      </c>
      <c r="C32" s="109"/>
      <c r="D32" s="110"/>
      <c r="E32" s="103"/>
      <c r="F32" s="104"/>
      <c r="G32" s="38"/>
      <c r="H32" s="40"/>
      <c r="I32" s="107"/>
      <c r="J32" s="107"/>
      <c r="K32" s="107"/>
      <c r="L32" s="107"/>
      <c r="M32" s="108"/>
    </row>
    <row r="33" spans="1:13" s="8" customFormat="1" ht="19.5" customHeight="1">
      <c r="A33" s="72">
        <f t="shared" si="0"/>
        <v>45768</v>
      </c>
      <c r="B33" s="55" t="str">
        <f t="shared" si="1"/>
        <v>月</v>
      </c>
      <c r="C33" s="109"/>
      <c r="D33" s="110"/>
      <c r="E33" s="103"/>
      <c r="F33" s="104"/>
      <c r="G33" s="38"/>
      <c r="H33" s="40"/>
      <c r="I33" s="107"/>
      <c r="J33" s="107"/>
      <c r="K33" s="107"/>
      <c r="L33" s="107"/>
      <c r="M33" s="108"/>
    </row>
    <row r="34" spans="1:13" ht="19.5" customHeight="1">
      <c r="A34" s="72">
        <f t="shared" si="0"/>
        <v>45769</v>
      </c>
      <c r="B34" s="55" t="str">
        <f t="shared" si="1"/>
        <v>火</v>
      </c>
      <c r="C34" s="109"/>
      <c r="D34" s="110"/>
      <c r="E34" s="103"/>
      <c r="F34" s="104"/>
      <c r="G34" s="38"/>
      <c r="H34" s="40"/>
      <c r="I34" s="107"/>
      <c r="J34" s="107"/>
      <c r="K34" s="107"/>
      <c r="L34" s="107"/>
      <c r="M34" s="108"/>
    </row>
    <row r="35" spans="1:13" ht="19.5" customHeight="1">
      <c r="A35" s="72">
        <f t="shared" si="0"/>
        <v>45770</v>
      </c>
      <c r="B35" s="55" t="str">
        <f t="shared" si="1"/>
        <v>水</v>
      </c>
      <c r="C35" s="109"/>
      <c r="D35" s="110"/>
      <c r="E35" s="103"/>
      <c r="F35" s="104"/>
      <c r="G35" s="38"/>
      <c r="H35" s="40"/>
      <c r="I35" s="107"/>
      <c r="J35" s="107"/>
      <c r="K35" s="107"/>
      <c r="L35" s="107"/>
      <c r="M35" s="108"/>
    </row>
    <row r="36" spans="1:13" ht="19.5" customHeight="1">
      <c r="A36" s="72">
        <f t="shared" si="0"/>
        <v>45771</v>
      </c>
      <c r="B36" s="55" t="str">
        <f t="shared" si="1"/>
        <v>木</v>
      </c>
      <c r="C36" s="109"/>
      <c r="D36" s="110"/>
      <c r="E36" s="103"/>
      <c r="F36" s="104"/>
      <c r="G36" s="38"/>
      <c r="H36" s="40"/>
      <c r="I36" s="107"/>
      <c r="J36" s="107"/>
      <c r="K36" s="107"/>
      <c r="L36" s="107"/>
      <c r="M36" s="108"/>
    </row>
    <row r="37" spans="1:13" ht="19.5" customHeight="1">
      <c r="A37" s="72">
        <f t="shared" si="0"/>
        <v>45772</v>
      </c>
      <c r="B37" s="55" t="str">
        <f t="shared" si="1"/>
        <v>金</v>
      </c>
      <c r="C37" s="109"/>
      <c r="D37" s="110"/>
      <c r="E37" s="103"/>
      <c r="F37" s="104"/>
      <c r="G37" s="38"/>
      <c r="H37" s="40"/>
      <c r="I37" s="107"/>
      <c r="J37" s="107"/>
      <c r="K37" s="107"/>
      <c r="L37" s="107"/>
      <c r="M37" s="108"/>
    </row>
    <row r="38" spans="1:13" ht="19.5" customHeight="1">
      <c r="A38" s="72">
        <f t="shared" si="0"/>
        <v>45773</v>
      </c>
      <c r="B38" s="55" t="str">
        <f t="shared" si="1"/>
        <v>土</v>
      </c>
      <c r="C38" s="109"/>
      <c r="D38" s="110"/>
      <c r="E38" s="103"/>
      <c r="F38" s="104"/>
      <c r="G38" s="38"/>
      <c r="H38" s="40"/>
      <c r="I38" s="107"/>
      <c r="J38" s="107"/>
      <c r="K38" s="107"/>
      <c r="L38" s="107"/>
      <c r="M38" s="108"/>
    </row>
    <row r="39" spans="1:13" s="8" customFormat="1" ht="19.5" customHeight="1">
      <c r="A39" s="72">
        <f t="shared" si="0"/>
        <v>45774</v>
      </c>
      <c r="B39" s="55" t="str">
        <f t="shared" si="1"/>
        <v>日</v>
      </c>
      <c r="C39" s="109"/>
      <c r="D39" s="110"/>
      <c r="E39" s="103"/>
      <c r="F39" s="104"/>
      <c r="G39" s="38"/>
      <c r="H39" s="40"/>
      <c r="I39" s="107"/>
      <c r="J39" s="107"/>
      <c r="K39" s="107"/>
      <c r="L39" s="107"/>
      <c r="M39" s="108"/>
    </row>
    <row r="40" spans="1:13" s="8" customFormat="1" ht="19.5" customHeight="1">
      <c r="A40" s="72">
        <f t="shared" si="0"/>
        <v>45775</v>
      </c>
      <c r="B40" s="55" t="str">
        <f t="shared" si="1"/>
        <v>月</v>
      </c>
      <c r="C40" s="109"/>
      <c r="D40" s="110"/>
      <c r="E40" s="103"/>
      <c r="F40" s="104"/>
      <c r="G40" s="38"/>
      <c r="H40" s="40"/>
      <c r="I40" s="107"/>
      <c r="J40" s="107"/>
      <c r="K40" s="107"/>
      <c r="L40" s="107"/>
      <c r="M40" s="108"/>
    </row>
    <row r="41" spans="1:13" ht="19.5" customHeight="1">
      <c r="A41" s="72">
        <f t="shared" si="0"/>
        <v>45776</v>
      </c>
      <c r="B41" s="55" t="s">
        <v>43</v>
      </c>
      <c r="C41" s="109"/>
      <c r="D41" s="110"/>
      <c r="E41" s="103"/>
      <c r="F41" s="104"/>
      <c r="G41" s="38"/>
      <c r="H41" s="40"/>
      <c r="I41" s="107"/>
      <c r="J41" s="107"/>
      <c r="K41" s="107"/>
      <c r="L41" s="107"/>
      <c r="M41" s="108"/>
    </row>
    <row r="42" spans="1:13" ht="19.5" customHeight="1" thickBot="1">
      <c r="A42" s="77">
        <f t="shared" si="0"/>
        <v>45777</v>
      </c>
      <c r="B42" s="78" t="str">
        <f t="shared" ref="B42" si="2">TEXT(A42,"aaa")</f>
        <v>水</v>
      </c>
      <c r="C42" s="111"/>
      <c r="D42" s="112"/>
      <c r="E42" s="113"/>
      <c r="F42" s="114"/>
      <c r="G42" s="79"/>
      <c r="H42" s="80"/>
      <c r="I42" s="128"/>
      <c r="J42" s="128"/>
      <c r="K42" s="128"/>
      <c r="L42" s="128"/>
      <c r="M42" s="129"/>
    </row>
    <row r="43" spans="1:13" ht="15" customHeight="1" thickBot="1">
      <c r="A43" s="81"/>
      <c r="B43" s="82"/>
      <c r="C43" s="83"/>
      <c r="D43" s="83"/>
      <c r="E43" s="125" t="s">
        <v>29</v>
      </c>
      <c r="F43" s="126"/>
      <c r="G43" s="52">
        <f>SUM(G13:G42)</f>
        <v>0</v>
      </c>
      <c r="H43" s="84"/>
      <c r="I43" s="84"/>
      <c r="J43" s="84"/>
      <c r="K43" s="84"/>
      <c r="L43" s="84"/>
      <c r="M43" s="84"/>
    </row>
    <row r="44" spans="1:13" ht="18" customHeight="1" thickBot="1">
      <c r="A44" s="53"/>
      <c r="B44" s="10"/>
      <c r="C44" s="20"/>
      <c r="D44" s="20"/>
      <c r="E44" s="20"/>
      <c r="F44" s="20"/>
      <c r="G44" s="19"/>
      <c r="H44" s="15"/>
      <c r="I44" s="2"/>
      <c r="J44" s="2"/>
      <c r="K44" s="2"/>
      <c r="L44" s="12"/>
      <c r="M44" s="13" t="s">
        <v>28</v>
      </c>
    </row>
    <row r="45" spans="1:13" ht="18" customHeight="1">
      <c r="B45" s="10"/>
      <c r="C45" s="137" t="s">
        <v>12</v>
      </c>
      <c r="D45" s="138"/>
      <c r="E45" s="118" t="s">
        <v>3</v>
      </c>
      <c r="F45" s="119"/>
      <c r="G45" s="18" t="s">
        <v>9</v>
      </c>
      <c r="H45" s="43" t="s">
        <v>4</v>
      </c>
      <c r="I45" s="2"/>
      <c r="J45" s="2"/>
      <c r="K45" s="2"/>
      <c r="L45" s="2"/>
      <c r="M45" s="139"/>
    </row>
    <row r="46" spans="1:13" ht="18" customHeight="1">
      <c r="B46" s="10"/>
      <c r="C46" s="137"/>
      <c r="D46" s="138"/>
      <c r="E46" s="120"/>
      <c r="F46" s="121"/>
      <c r="G46" s="17" t="s">
        <v>10</v>
      </c>
      <c r="H46" s="44" t="s">
        <v>4</v>
      </c>
      <c r="I46" s="2"/>
      <c r="J46" s="2"/>
      <c r="K46" s="2"/>
      <c r="L46" s="2"/>
      <c r="M46" s="139"/>
    </row>
    <row r="47" spans="1:13" ht="18" customHeight="1" thickBot="1">
      <c r="B47" s="10"/>
      <c r="C47" s="137" t="s">
        <v>12</v>
      </c>
      <c r="D47" s="138"/>
      <c r="E47" s="122" t="s">
        <v>11</v>
      </c>
      <c r="F47" s="123"/>
      <c r="G47" s="124"/>
      <c r="H47" s="45" t="s">
        <v>4</v>
      </c>
      <c r="I47" s="2"/>
      <c r="J47" s="2"/>
      <c r="K47" s="2"/>
      <c r="L47" s="2"/>
      <c r="M47" s="139"/>
    </row>
    <row r="48" spans="1:13" ht="18" customHeight="1" thickBot="1">
      <c r="A48" s="33"/>
      <c r="B48" s="10"/>
      <c r="C48" s="35"/>
      <c r="D48" s="54"/>
      <c r="E48" s="54"/>
      <c r="F48" s="14"/>
      <c r="G48" s="14"/>
      <c r="H48" s="50"/>
      <c r="I48" s="2"/>
      <c r="J48" s="2"/>
      <c r="K48" s="2"/>
      <c r="L48" s="2"/>
      <c r="M48" s="139"/>
    </row>
    <row r="49" spans="1:13" ht="18" customHeight="1" thickTop="1" thickBot="1">
      <c r="A49" s="57"/>
      <c r="B49" s="57"/>
      <c r="C49" s="130" t="s">
        <v>38</v>
      </c>
      <c r="D49" s="131"/>
      <c r="E49" s="115" t="s">
        <v>34</v>
      </c>
      <c r="F49" s="116"/>
      <c r="G49" s="116"/>
      <c r="H49" s="117"/>
      <c r="I49" s="93">
        <v>45779</v>
      </c>
      <c r="J49" s="57"/>
      <c r="K49" s="57"/>
      <c r="L49" s="2"/>
      <c r="M49" s="140"/>
    </row>
    <row r="50" spans="1:13" ht="18" customHeight="1" thickBot="1">
      <c r="A50" s="58"/>
      <c r="B50" s="58"/>
      <c r="C50" s="132"/>
      <c r="D50" s="133"/>
      <c r="E50" s="134" t="s">
        <v>35</v>
      </c>
      <c r="F50" s="135"/>
      <c r="G50" s="135"/>
      <c r="H50" s="136"/>
      <c r="I50" s="94">
        <v>45786</v>
      </c>
      <c r="J50" s="58"/>
      <c r="K50" s="58"/>
      <c r="L50" s="2"/>
      <c r="M50" s="2"/>
    </row>
    <row r="51" spans="1:13" ht="10.5" customHeight="1" thickTop="1">
      <c r="A51" s="58"/>
      <c r="B51" s="58"/>
      <c r="C51" s="59"/>
      <c r="D51" s="59"/>
      <c r="E51" s="59"/>
      <c r="F51" s="14"/>
      <c r="G51" s="14"/>
      <c r="H51" s="14"/>
      <c r="I51" s="60"/>
      <c r="J51" s="58"/>
      <c r="K51" s="58"/>
      <c r="L51" s="2"/>
      <c r="M51" s="2"/>
    </row>
    <row r="52" spans="1:13" s="7" customFormat="1" ht="22.5" customHeight="1">
      <c r="A52" s="127" t="s">
        <v>37</v>
      </c>
      <c r="B52" s="127"/>
      <c r="C52" s="127"/>
      <c r="D52" s="127"/>
      <c r="E52" s="127"/>
      <c r="F52" s="127"/>
      <c r="G52" s="127"/>
      <c r="H52" s="127"/>
      <c r="I52" s="127"/>
      <c r="J52" s="127"/>
      <c r="K52" s="127"/>
      <c r="L52" s="127"/>
      <c r="M52" s="127"/>
    </row>
    <row r="53" spans="1:13" s="7" customFormat="1" ht="22.5" customHeight="1">
      <c r="A53" s="127"/>
      <c r="B53" s="127"/>
      <c r="C53" s="127"/>
      <c r="D53" s="127"/>
      <c r="E53" s="127"/>
      <c r="F53" s="127"/>
      <c r="G53" s="127"/>
      <c r="H53" s="127"/>
      <c r="I53" s="127"/>
      <c r="J53" s="127"/>
      <c r="K53" s="127"/>
      <c r="L53" s="127"/>
      <c r="M53" s="127"/>
    </row>
    <row r="54" spans="1:13" s="7" customFormat="1" ht="22.5" customHeight="1">
      <c r="A54" s="127"/>
      <c r="B54" s="127"/>
      <c r="C54" s="127"/>
      <c r="D54" s="127"/>
      <c r="E54" s="127"/>
      <c r="F54" s="127"/>
      <c r="G54" s="127"/>
      <c r="H54" s="127"/>
      <c r="I54" s="127"/>
      <c r="J54" s="127"/>
      <c r="K54" s="127"/>
      <c r="L54" s="127"/>
      <c r="M54" s="127"/>
    </row>
    <row r="55" spans="1:13" s="7" customFormat="1" ht="22.5" customHeight="1">
      <c r="A55" s="127"/>
      <c r="B55" s="127"/>
      <c r="C55" s="127"/>
      <c r="D55" s="127"/>
      <c r="E55" s="127"/>
      <c r="F55" s="127"/>
      <c r="G55" s="127"/>
      <c r="H55" s="127"/>
      <c r="I55" s="127"/>
      <c r="J55" s="127"/>
      <c r="K55" s="127"/>
      <c r="L55" s="127"/>
      <c r="M55" s="127"/>
    </row>
    <row r="56" spans="1:13" s="7" customFormat="1" ht="22.5" customHeight="1">
      <c r="A56" s="127"/>
      <c r="B56" s="127"/>
      <c r="C56" s="127"/>
      <c r="D56" s="127"/>
      <c r="E56" s="127"/>
      <c r="F56" s="127"/>
      <c r="G56" s="127"/>
      <c r="H56" s="127"/>
      <c r="I56" s="127"/>
      <c r="J56" s="127"/>
      <c r="K56" s="127"/>
      <c r="L56" s="127"/>
      <c r="M56" s="127"/>
    </row>
    <row r="57" spans="1:13" s="7" customFormat="1" ht="22.5" customHeight="1">
      <c r="A57" s="127"/>
      <c r="B57" s="127"/>
      <c r="C57" s="127"/>
      <c r="D57" s="127"/>
      <c r="E57" s="127"/>
      <c r="F57" s="127"/>
      <c r="G57" s="127"/>
      <c r="H57" s="127"/>
      <c r="I57" s="127"/>
      <c r="J57" s="127"/>
      <c r="K57" s="127"/>
      <c r="L57" s="127"/>
      <c r="M57" s="127"/>
    </row>
    <row r="58" spans="1:13" s="7" customFormat="1" ht="22.5" customHeight="1">
      <c r="A58" s="127"/>
      <c r="B58" s="127"/>
      <c r="C58" s="127"/>
      <c r="D58" s="127"/>
      <c r="E58" s="127"/>
      <c r="F58" s="127"/>
      <c r="G58" s="127"/>
      <c r="H58" s="127"/>
      <c r="I58" s="127"/>
      <c r="J58" s="127"/>
      <c r="K58" s="127"/>
      <c r="L58" s="127"/>
      <c r="M58" s="127"/>
    </row>
    <row r="59" spans="1:13" s="7" customFormat="1" ht="96.75" customHeight="1">
      <c r="A59" s="127"/>
      <c r="B59" s="127"/>
      <c r="C59" s="127"/>
      <c r="D59" s="127"/>
      <c r="E59" s="127"/>
      <c r="F59" s="127"/>
      <c r="G59" s="127"/>
      <c r="H59" s="127"/>
      <c r="I59" s="127"/>
      <c r="J59" s="127"/>
      <c r="K59" s="127"/>
      <c r="L59" s="127"/>
      <c r="M59" s="127"/>
    </row>
  </sheetData>
  <mergeCells count="125">
    <mergeCell ref="G11:G12"/>
    <mergeCell ref="L1:M1"/>
    <mergeCell ref="C5:F5"/>
    <mergeCell ref="A5:B5"/>
    <mergeCell ref="A4:B4"/>
    <mergeCell ref="C4:F4"/>
    <mergeCell ref="L4:M4"/>
    <mergeCell ref="A2:M2"/>
    <mergeCell ref="G4:H4"/>
    <mergeCell ref="G5:H5"/>
    <mergeCell ref="I4:K4"/>
    <mergeCell ref="B11:B12"/>
    <mergeCell ref="A9:B9"/>
    <mergeCell ref="I6:M6"/>
    <mergeCell ref="E8:F8"/>
    <mergeCell ref="I5:M5"/>
    <mergeCell ref="M45:M49"/>
    <mergeCell ref="G6:H6"/>
    <mergeCell ref="A6:F6"/>
    <mergeCell ref="I19:M19"/>
    <mergeCell ref="I20:M20"/>
    <mergeCell ref="I21:M21"/>
    <mergeCell ref="I22:M22"/>
    <mergeCell ref="I18:M18"/>
    <mergeCell ref="I14:M14"/>
    <mergeCell ref="I15:M15"/>
    <mergeCell ref="I16:M16"/>
    <mergeCell ref="I17:M17"/>
    <mergeCell ref="C8:D8"/>
    <mergeCell ref="A8:B8"/>
    <mergeCell ref="A11:A12"/>
    <mergeCell ref="H11:H12"/>
    <mergeCell ref="I13:M13"/>
    <mergeCell ref="E11:F12"/>
    <mergeCell ref="C11:D12"/>
    <mergeCell ref="C13:D13"/>
    <mergeCell ref="E15:F15"/>
    <mergeCell ref="E16:F16"/>
    <mergeCell ref="C14:D14"/>
    <mergeCell ref="I11:M12"/>
    <mergeCell ref="A52:M59"/>
    <mergeCell ref="I25:M25"/>
    <mergeCell ref="I26:M26"/>
    <mergeCell ref="I27:M27"/>
    <mergeCell ref="I28:M28"/>
    <mergeCell ref="I29:M29"/>
    <mergeCell ref="I30:M30"/>
    <mergeCell ref="I31:M31"/>
    <mergeCell ref="I32:M32"/>
    <mergeCell ref="I33:M33"/>
    <mergeCell ref="I34:M34"/>
    <mergeCell ref="I35:M35"/>
    <mergeCell ref="I42:M42"/>
    <mergeCell ref="C49:D50"/>
    <mergeCell ref="E50:H50"/>
    <mergeCell ref="C45:D46"/>
    <mergeCell ref="C47:D47"/>
    <mergeCell ref="C28:D28"/>
    <mergeCell ref="C29:D29"/>
    <mergeCell ref="C30:D30"/>
    <mergeCell ref="C31:D31"/>
    <mergeCell ref="C32:D32"/>
    <mergeCell ref="C26:D26"/>
    <mergeCell ref="C27:D27"/>
    <mergeCell ref="E42:F42"/>
    <mergeCell ref="E49:H49"/>
    <mergeCell ref="E45:F46"/>
    <mergeCell ref="E47:G47"/>
    <mergeCell ref="E23:F23"/>
    <mergeCell ref="E24:F24"/>
    <mergeCell ref="E43:F43"/>
    <mergeCell ref="E35:F35"/>
    <mergeCell ref="E30:F30"/>
    <mergeCell ref="E31:F31"/>
    <mergeCell ref="E32:F32"/>
    <mergeCell ref="E33:F33"/>
    <mergeCell ref="E34:F34"/>
    <mergeCell ref="E25:F25"/>
    <mergeCell ref="E26:F26"/>
    <mergeCell ref="E27:F27"/>
    <mergeCell ref="E28:F28"/>
    <mergeCell ref="E29:F29"/>
    <mergeCell ref="E40:F40"/>
    <mergeCell ref="E41:F41"/>
    <mergeCell ref="E36:F36"/>
    <mergeCell ref="E37:F37"/>
    <mergeCell ref="E38:F38"/>
    <mergeCell ref="E39:F39"/>
    <mergeCell ref="C15:D15"/>
    <mergeCell ref="C16:D16"/>
    <mergeCell ref="C17:D17"/>
    <mergeCell ref="C18:D18"/>
    <mergeCell ref="C19:D19"/>
    <mergeCell ref="C20:D20"/>
    <mergeCell ref="C21:D21"/>
    <mergeCell ref="C22:D22"/>
    <mergeCell ref="C42:D42"/>
    <mergeCell ref="C33:D33"/>
    <mergeCell ref="C34:D34"/>
    <mergeCell ref="C35:D35"/>
    <mergeCell ref="C23:D23"/>
    <mergeCell ref="C24:D24"/>
    <mergeCell ref="C25:D25"/>
    <mergeCell ref="C41:D41"/>
    <mergeCell ref="C37:D37"/>
    <mergeCell ref="C38:D38"/>
    <mergeCell ref="C39:D39"/>
    <mergeCell ref="C40:D40"/>
    <mergeCell ref="C36:D36"/>
    <mergeCell ref="E20:F20"/>
    <mergeCell ref="E21:F21"/>
    <mergeCell ref="E22:F22"/>
    <mergeCell ref="E13:F13"/>
    <mergeCell ref="E14:F14"/>
    <mergeCell ref="I41:M41"/>
    <mergeCell ref="I37:M37"/>
    <mergeCell ref="I38:M38"/>
    <mergeCell ref="I39:M39"/>
    <mergeCell ref="I40:M40"/>
    <mergeCell ref="E17:F17"/>
    <mergeCell ref="E18:F18"/>
    <mergeCell ref="E19:F19"/>
    <mergeCell ref="I24:M24"/>
    <mergeCell ref="I23:M23"/>
    <mergeCell ref="I36:M36"/>
  </mergeCells>
  <phoneticPr fontId="2"/>
  <conditionalFormatting sqref="C4:F4">
    <cfRule type="expression" dxfId="233" priority="20">
      <formula>$C$4&lt;&gt;""</formula>
    </cfRule>
  </conditionalFormatting>
  <conditionalFormatting sqref="C5:F5">
    <cfRule type="expression" dxfId="232" priority="19">
      <formula>$C$5&lt;&gt;""</formula>
    </cfRule>
  </conditionalFormatting>
  <conditionalFormatting sqref="I4:K4">
    <cfRule type="expression" dxfId="231" priority="18">
      <formula>$I$4&lt;&gt;""</formula>
    </cfRule>
  </conditionalFormatting>
  <conditionalFormatting sqref="C8:D8">
    <cfRule type="expression" dxfId="230" priority="13">
      <formula>$C$8&lt;&gt;""</formula>
    </cfRule>
  </conditionalFormatting>
  <conditionalFormatting sqref="C9">
    <cfRule type="expression" dxfId="229" priority="12">
      <formula>$C$9&lt;&gt;""</formula>
    </cfRule>
  </conditionalFormatting>
  <conditionalFormatting sqref="E9">
    <cfRule type="expression" dxfId="228" priority="11">
      <formula>$E$9&lt;&gt;""</formula>
    </cfRule>
  </conditionalFormatting>
  <conditionalFormatting sqref="A13:M40 A42:M42 A41 C41:M41">
    <cfRule type="expression" dxfId="227" priority="8">
      <formula>$B13="祝"</formula>
    </cfRule>
    <cfRule type="expression" dxfId="226" priority="9">
      <formula>$B13="日"</formula>
    </cfRule>
    <cfRule type="expression" dxfId="225" priority="10">
      <formula>$B13="土"</formula>
    </cfRule>
  </conditionalFormatting>
  <conditionalFormatting sqref="B41">
    <cfRule type="expression" dxfId="224" priority="1">
      <formula>$B41="祝"</formula>
    </cfRule>
    <cfRule type="expression" dxfId="223" priority="2">
      <formula>$B41="日"</formula>
    </cfRule>
    <cfRule type="expression" dxfId="222" priority="3">
      <formula>$B41="土"</formula>
    </cfRule>
  </conditionalFormatting>
  <dataValidations count="4">
    <dataValidation type="list" allowBlank="1" showInputMessage="1" showErrorMessage="1" sqref="H13:H42" xr:uid="{00000000-0002-0000-0000-000001000000}">
      <formula1>"○"</formula1>
    </dataValidation>
    <dataValidation type="list" allowBlank="1" showInputMessage="1" showErrorMessage="1" sqref="C5:F5" xr:uid="{00000000-0002-0000-0000-000002000000}">
      <formula1>"招聘研究教員,客員研究教員"</formula1>
    </dataValidation>
    <dataValidation type="list" allowBlank="1" showInputMessage="1" showErrorMessage="1" sqref="I4:K4" xr:uid="{00000000-0002-0000-0000-000000000000}">
      <formula1>$O$14:$O$19</formula1>
    </dataValidation>
    <dataValidation type="list" allowBlank="1" showInputMessage="1" showErrorMessage="1" sqref="E8:F8" xr:uid="{7A9E88CA-B360-4A68-ABE3-FDC7BEF4A46A}">
      <formula1>"日／週,日／月"</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0"/>
  <sheetViews>
    <sheetView view="pageBreakPreview" zoomScaleNormal="100" zoomScaleSheetLayoutView="100" workbookViewId="0">
      <selection activeCell="I5" sqref="I5:M5"/>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25" customWidth="1"/>
    <col min="9" max="9" width="20.625" customWidth="1"/>
    <col min="10" max="10" width="10.625" customWidth="1"/>
    <col min="11" max="11" width="12.375" customWidth="1"/>
    <col min="12" max="13" width="14.875" customWidth="1"/>
  </cols>
  <sheetData>
    <row r="1" spans="1:15" ht="20.100000000000001" customHeight="1">
      <c r="A1" s="34" t="s">
        <v>26</v>
      </c>
      <c r="I1" s="22"/>
      <c r="J1" s="22"/>
      <c r="K1" s="22"/>
      <c r="L1" s="172" t="s">
        <v>14</v>
      </c>
      <c r="M1" s="172"/>
    </row>
    <row r="2" spans="1:15" ht="20.100000000000001" customHeight="1">
      <c r="A2" s="184">
        <f>EDATE('4月'!A2,9)</f>
        <v>46023</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240" t="s">
        <v>25</v>
      </c>
      <c r="J11" s="240"/>
      <c r="K11" s="240"/>
      <c r="L11" s="240"/>
      <c r="M11" s="241"/>
    </row>
    <row r="12" spans="1:15" s="22" customFormat="1" ht="19.5" customHeight="1" thickBot="1">
      <c r="A12" s="151"/>
      <c r="B12" s="192"/>
      <c r="C12" s="162"/>
      <c r="D12" s="163"/>
      <c r="E12" s="158"/>
      <c r="F12" s="159"/>
      <c r="G12" s="171"/>
      <c r="H12" s="153"/>
      <c r="I12" s="242"/>
      <c r="J12" s="242"/>
      <c r="K12" s="242"/>
      <c r="L12" s="242"/>
      <c r="M12" s="243"/>
      <c r="O12" s="53"/>
    </row>
    <row r="13" spans="1:15" ht="19.5" customHeight="1">
      <c r="A13" s="73">
        <f>A2</f>
        <v>46023</v>
      </c>
      <c r="B13" s="55" t="s">
        <v>43</v>
      </c>
      <c r="C13" s="164"/>
      <c r="D13" s="165"/>
      <c r="E13" s="105"/>
      <c r="F13" s="106"/>
      <c r="G13" s="36"/>
      <c r="H13" s="37"/>
      <c r="I13" s="252"/>
      <c r="J13" s="252"/>
      <c r="K13" s="252"/>
      <c r="L13" s="252"/>
      <c r="M13" s="253"/>
      <c r="O13" t="s">
        <v>18</v>
      </c>
    </row>
    <row r="14" spans="1:15" s="86" customFormat="1" ht="19.5" customHeight="1">
      <c r="A14" s="91">
        <f t="shared" ref="A14:A43" si="0">A13+1</f>
        <v>46024</v>
      </c>
      <c r="B14" s="88" t="str">
        <f t="shared" ref="B14:B17" si="1">TEXT(A14,"aaa")</f>
        <v>金</v>
      </c>
      <c r="C14" s="230"/>
      <c r="D14" s="231"/>
      <c r="E14" s="232"/>
      <c r="F14" s="233"/>
      <c r="G14" s="89"/>
      <c r="H14" s="90"/>
      <c r="I14" s="238" t="s">
        <v>39</v>
      </c>
      <c r="J14" s="238"/>
      <c r="K14" s="238"/>
      <c r="L14" s="238"/>
      <c r="M14" s="239"/>
      <c r="O14" s="86" t="s">
        <v>19</v>
      </c>
    </row>
    <row r="15" spans="1:15" s="86" customFormat="1" ht="19.5" customHeight="1">
      <c r="A15" s="91">
        <f>A14+1</f>
        <v>46025</v>
      </c>
      <c r="B15" s="88" t="str">
        <f t="shared" si="1"/>
        <v>土</v>
      </c>
      <c r="C15" s="230"/>
      <c r="D15" s="231"/>
      <c r="E15" s="232"/>
      <c r="F15" s="233"/>
      <c r="G15" s="89"/>
      <c r="H15" s="92"/>
      <c r="I15" s="238"/>
      <c r="J15" s="238"/>
      <c r="K15" s="238"/>
      <c r="L15" s="238"/>
      <c r="M15" s="239"/>
      <c r="O15" s="86" t="s">
        <v>20</v>
      </c>
    </row>
    <row r="16" spans="1:15" s="86" customFormat="1" ht="19.5" customHeight="1">
      <c r="A16" s="91">
        <f>A15+1</f>
        <v>46026</v>
      </c>
      <c r="B16" s="88" t="str">
        <f t="shared" si="1"/>
        <v>日</v>
      </c>
      <c r="C16" s="230"/>
      <c r="D16" s="231"/>
      <c r="E16" s="232"/>
      <c r="F16" s="233"/>
      <c r="G16" s="89"/>
      <c r="H16" s="92"/>
      <c r="I16" s="238"/>
      <c r="J16" s="238"/>
      <c r="K16" s="238"/>
      <c r="L16" s="238"/>
      <c r="M16" s="239"/>
      <c r="O16" s="86" t="s">
        <v>20</v>
      </c>
    </row>
    <row r="17" spans="1:15" s="86" customFormat="1" ht="19.5" customHeight="1">
      <c r="A17" s="91">
        <f t="shared" si="0"/>
        <v>46027</v>
      </c>
      <c r="B17" s="88" t="str">
        <f t="shared" si="1"/>
        <v>月</v>
      </c>
      <c r="C17" s="230"/>
      <c r="D17" s="231"/>
      <c r="E17" s="232"/>
      <c r="F17" s="233"/>
      <c r="G17" s="89"/>
      <c r="H17" s="90"/>
      <c r="I17" s="238" t="s">
        <v>39</v>
      </c>
      <c r="J17" s="238"/>
      <c r="K17" s="238"/>
      <c r="L17" s="238"/>
      <c r="M17" s="239"/>
      <c r="O17" s="86" t="s">
        <v>21</v>
      </c>
    </row>
    <row r="18" spans="1:15" s="8" customFormat="1" ht="19.5" customHeight="1">
      <c r="A18" s="72">
        <f t="shared" si="0"/>
        <v>46028</v>
      </c>
      <c r="B18" s="55" t="str">
        <f t="shared" ref="B18:B43" si="2">TEXT(A18,"aaa")</f>
        <v>火</v>
      </c>
      <c r="C18" s="109"/>
      <c r="D18" s="110"/>
      <c r="E18" s="103"/>
      <c r="F18" s="104"/>
      <c r="G18" s="38"/>
      <c r="H18" s="40"/>
      <c r="I18" s="254"/>
      <c r="J18" s="254"/>
      <c r="K18" s="254"/>
      <c r="L18" s="254"/>
      <c r="M18" s="255"/>
      <c r="O18" t="s">
        <v>22</v>
      </c>
    </row>
    <row r="19" spans="1:15" s="8" customFormat="1" ht="19.5" customHeight="1">
      <c r="A19" s="72">
        <f t="shared" si="0"/>
        <v>46029</v>
      </c>
      <c r="B19" s="55" t="str">
        <f t="shared" si="2"/>
        <v>水</v>
      </c>
      <c r="C19" s="109"/>
      <c r="D19" s="110"/>
      <c r="E19" s="103"/>
      <c r="F19" s="104"/>
      <c r="G19" s="38"/>
      <c r="H19" s="40"/>
      <c r="I19" s="254"/>
      <c r="J19" s="254"/>
      <c r="K19" s="254"/>
      <c r="L19" s="254"/>
      <c r="M19" s="255"/>
      <c r="O19" t="s">
        <v>23</v>
      </c>
    </row>
    <row r="20" spans="1:15" ht="19.5" customHeight="1">
      <c r="A20" s="72">
        <f t="shared" si="0"/>
        <v>46030</v>
      </c>
      <c r="B20" s="55" t="str">
        <f t="shared" si="2"/>
        <v>木</v>
      </c>
      <c r="C20" s="109"/>
      <c r="D20" s="110"/>
      <c r="E20" s="103"/>
      <c r="F20" s="104"/>
      <c r="G20" s="38"/>
      <c r="H20" s="40"/>
      <c r="I20" s="107"/>
      <c r="J20" s="107"/>
      <c r="K20" s="107"/>
      <c r="L20" s="107"/>
      <c r="M20" s="108"/>
    </row>
    <row r="21" spans="1:15" ht="19.5" customHeight="1">
      <c r="A21" s="72">
        <f t="shared" si="0"/>
        <v>46031</v>
      </c>
      <c r="B21" s="55" t="str">
        <f t="shared" si="2"/>
        <v>金</v>
      </c>
      <c r="C21" s="109"/>
      <c r="D21" s="110"/>
      <c r="E21" s="103"/>
      <c r="F21" s="104"/>
      <c r="G21" s="38"/>
      <c r="H21" s="40"/>
      <c r="I21" s="107"/>
      <c r="J21" s="107"/>
      <c r="K21" s="107"/>
      <c r="L21" s="107"/>
      <c r="M21" s="108"/>
    </row>
    <row r="22" spans="1:15" ht="19.5" customHeight="1">
      <c r="A22" s="72">
        <f t="shared" si="0"/>
        <v>46032</v>
      </c>
      <c r="B22" s="55" t="str">
        <f t="shared" si="2"/>
        <v>土</v>
      </c>
      <c r="C22" s="109"/>
      <c r="D22" s="110"/>
      <c r="E22" s="103"/>
      <c r="F22" s="104"/>
      <c r="G22" s="38"/>
      <c r="H22" s="39"/>
      <c r="I22" s="107"/>
      <c r="J22" s="107"/>
      <c r="K22" s="107"/>
      <c r="L22" s="107"/>
      <c r="M22" s="108"/>
    </row>
    <row r="23" spans="1:15" ht="19.5" customHeight="1">
      <c r="A23" s="72">
        <f t="shared" si="0"/>
        <v>46033</v>
      </c>
      <c r="B23" s="55" t="str">
        <f t="shared" si="2"/>
        <v>日</v>
      </c>
      <c r="C23" s="109"/>
      <c r="D23" s="110"/>
      <c r="E23" s="103"/>
      <c r="F23" s="104"/>
      <c r="G23" s="38"/>
      <c r="H23" s="40"/>
      <c r="I23" s="107"/>
      <c r="J23" s="107"/>
      <c r="K23" s="107"/>
      <c r="L23" s="107"/>
      <c r="M23" s="108"/>
    </row>
    <row r="24" spans="1:15" ht="19.5" customHeight="1">
      <c r="A24" s="72">
        <f t="shared" si="0"/>
        <v>46034</v>
      </c>
      <c r="B24" s="55" t="s">
        <v>46</v>
      </c>
      <c r="C24" s="109"/>
      <c r="D24" s="110"/>
      <c r="E24" s="103"/>
      <c r="F24" s="104"/>
      <c r="G24" s="38"/>
      <c r="H24" s="40"/>
      <c r="I24" s="107"/>
      <c r="J24" s="107"/>
      <c r="K24" s="107"/>
      <c r="L24" s="107"/>
      <c r="M24" s="108"/>
    </row>
    <row r="25" spans="1:15" s="8" customFormat="1" ht="19.5" customHeight="1">
      <c r="A25" s="72">
        <f t="shared" si="0"/>
        <v>46035</v>
      </c>
      <c r="B25" s="55" t="str">
        <f t="shared" si="2"/>
        <v>火</v>
      </c>
      <c r="C25" s="109"/>
      <c r="D25" s="110"/>
      <c r="E25" s="103"/>
      <c r="F25" s="104"/>
      <c r="G25" s="38"/>
      <c r="H25" s="40"/>
      <c r="I25" s="107"/>
      <c r="J25" s="107"/>
      <c r="K25" s="107"/>
      <c r="L25" s="107"/>
      <c r="M25" s="108"/>
    </row>
    <row r="26" spans="1:15" s="8" customFormat="1" ht="19.5" customHeight="1">
      <c r="A26" s="72">
        <f t="shared" si="0"/>
        <v>46036</v>
      </c>
      <c r="B26" s="55" t="str">
        <f t="shared" si="2"/>
        <v>水</v>
      </c>
      <c r="C26" s="109"/>
      <c r="D26" s="110"/>
      <c r="E26" s="103"/>
      <c r="F26" s="104"/>
      <c r="G26" s="38"/>
      <c r="H26" s="40"/>
      <c r="I26" s="107"/>
      <c r="J26" s="107"/>
      <c r="K26" s="107"/>
      <c r="L26" s="107"/>
      <c r="M26" s="108"/>
    </row>
    <row r="27" spans="1:15" ht="19.5" customHeight="1">
      <c r="A27" s="72">
        <f t="shared" si="0"/>
        <v>46037</v>
      </c>
      <c r="B27" s="55" t="str">
        <f t="shared" si="2"/>
        <v>木</v>
      </c>
      <c r="C27" s="109"/>
      <c r="D27" s="110"/>
      <c r="E27" s="103"/>
      <c r="F27" s="104"/>
      <c r="G27" s="38"/>
      <c r="H27" s="40"/>
      <c r="I27" s="107"/>
      <c r="J27" s="107"/>
      <c r="K27" s="107"/>
      <c r="L27" s="107"/>
      <c r="M27" s="108"/>
    </row>
    <row r="28" spans="1:15" ht="19.5" customHeight="1">
      <c r="A28" s="72">
        <f t="shared" si="0"/>
        <v>46038</v>
      </c>
      <c r="B28" s="55" t="str">
        <f t="shared" si="2"/>
        <v>金</v>
      </c>
      <c r="C28" s="109"/>
      <c r="D28" s="110"/>
      <c r="E28" s="103"/>
      <c r="F28" s="104"/>
      <c r="G28" s="38"/>
      <c r="H28" s="40"/>
      <c r="I28" s="107"/>
      <c r="J28" s="107"/>
      <c r="K28" s="107"/>
      <c r="L28" s="107"/>
      <c r="M28" s="108"/>
    </row>
    <row r="29" spans="1:15" ht="19.5" customHeight="1">
      <c r="A29" s="72">
        <f t="shared" si="0"/>
        <v>46039</v>
      </c>
      <c r="B29" s="55" t="str">
        <f t="shared" si="2"/>
        <v>土</v>
      </c>
      <c r="C29" s="109"/>
      <c r="D29" s="110"/>
      <c r="E29" s="103"/>
      <c r="F29" s="104"/>
      <c r="G29" s="38"/>
      <c r="H29" s="40"/>
      <c r="I29" s="107"/>
      <c r="J29" s="107"/>
      <c r="K29" s="107"/>
      <c r="L29" s="107"/>
      <c r="M29" s="108"/>
    </row>
    <row r="30" spans="1:15" ht="19.5" customHeight="1">
      <c r="A30" s="72">
        <f t="shared" si="0"/>
        <v>46040</v>
      </c>
      <c r="B30" s="55" t="str">
        <f t="shared" si="2"/>
        <v>日</v>
      </c>
      <c r="C30" s="109"/>
      <c r="D30" s="110"/>
      <c r="E30" s="103"/>
      <c r="F30" s="104"/>
      <c r="G30" s="38"/>
      <c r="H30" s="40"/>
      <c r="I30" s="107"/>
      <c r="J30" s="107"/>
      <c r="K30" s="107"/>
      <c r="L30" s="107"/>
      <c r="M30" s="108"/>
    </row>
    <row r="31" spans="1:15" ht="19.5" customHeight="1">
      <c r="A31" s="72">
        <f t="shared" si="0"/>
        <v>46041</v>
      </c>
      <c r="B31" s="55" t="str">
        <f t="shared" si="2"/>
        <v>月</v>
      </c>
      <c r="C31" s="109"/>
      <c r="D31" s="110"/>
      <c r="E31" s="103"/>
      <c r="F31" s="104"/>
      <c r="G31" s="38"/>
      <c r="H31" s="40"/>
      <c r="I31" s="107"/>
      <c r="J31" s="107"/>
      <c r="K31" s="107"/>
      <c r="L31" s="107"/>
      <c r="M31" s="108"/>
    </row>
    <row r="32" spans="1:15" s="8" customFormat="1" ht="19.5" customHeight="1">
      <c r="A32" s="72">
        <f t="shared" si="0"/>
        <v>46042</v>
      </c>
      <c r="B32" s="55" t="str">
        <f t="shared" si="2"/>
        <v>火</v>
      </c>
      <c r="C32" s="109"/>
      <c r="D32" s="110"/>
      <c r="E32" s="103"/>
      <c r="F32" s="104"/>
      <c r="G32" s="38"/>
      <c r="H32" s="40"/>
      <c r="I32" s="107"/>
      <c r="J32" s="107"/>
      <c r="K32" s="107"/>
      <c r="L32" s="107"/>
      <c r="M32" s="108"/>
    </row>
    <row r="33" spans="1:13" s="8" customFormat="1" ht="19.5" customHeight="1">
      <c r="A33" s="72">
        <f t="shared" si="0"/>
        <v>46043</v>
      </c>
      <c r="B33" s="55" t="str">
        <f t="shared" si="2"/>
        <v>水</v>
      </c>
      <c r="C33" s="109"/>
      <c r="D33" s="110"/>
      <c r="E33" s="103"/>
      <c r="F33" s="104"/>
      <c r="G33" s="38"/>
      <c r="H33" s="40"/>
      <c r="I33" s="107"/>
      <c r="J33" s="107"/>
      <c r="K33" s="107"/>
      <c r="L33" s="107"/>
      <c r="M33" s="108"/>
    </row>
    <row r="34" spans="1:13" ht="19.5" customHeight="1">
      <c r="A34" s="72">
        <f t="shared" si="0"/>
        <v>46044</v>
      </c>
      <c r="B34" s="55" t="str">
        <f t="shared" si="2"/>
        <v>木</v>
      </c>
      <c r="C34" s="109"/>
      <c r="D34" s="110"/>
      <c r="E34" s="103"/>
      <c r="F34" s="104"/>
      <c r="G34" s="38"/>
      <c r="H34" s="40"/>
      <c r="I34" s="107"/>
      <c r="J34" s="107"/>
      <c r="K34" s="107"/>
      <c r="L34" s="107"/>
      <c r="M34" s="108"/>
    </row>
    <row r="35" spans="1:13" ht="19.5" customHeight="1">
      <c r="A35" s="72">
        <f t="shared" si="0"/>
        <v>46045</v>
      </c>
      <c r="B35" s="55" t="str">
        <f t="shared" si="2"/>
        <v>金</v>
      </c>
      <c r="C35" s="109"/>
      <c r="D35" s="110"/>
      <c r="E35" s="103"/>
      <c r="F35" s="104"/>
      <c r="G35" s="38"/>
      <c r="H35" s="40"/>
      <c r="I35" s="107"/>
      <c r="J35" s="107"/>
      <c r="K35" s="107"/>
      <c r="L35" s="107"/>
      <c r="M35" s="108"/>
    </row>
    <row r="36" spans="1:13" ht="19.5" customHeight="1">
      <c r="A36" s="72">
        <f t="shared" si="0"/>
        <v>46046</v>
      </c>
      <c r="B36" s="55" t="str">
        <f t="shared" si="2"/>
        <v>土</v>
      </c>
      <c r="C36" s="109"/>
      <c r="D36" s="110"/>
      <c r="E36" s="103"/>
      <c r="F36" s="104"/>
      <c r="G36" s="38"/>
      <c r="H36" s="40"/>
      <c r="I36" s="107"/>
      <c r="J36" s="107"/>
      <c r="K36" s="107"/>
      <c r="L36" s="107"/>
      <c r="M36" s="108"/>
    </row>
    <row r="37" spans="1:13" ht="19.5" customHeight="1">
      <c r="A37" s="72">
        <f t="shared" si="0"/>
        <v>46047</v>
      </c>
      <c r="B37" s="55" t="str">
        <f t="shared" si="2"/>
        <v>日</v>
      </c>
      <c r="C37" s="109"/>
      <c r="D37" s="110"/>
      <c r="E37" s="103"/>
      <c r="F37" s="104"/>
      <c r="G37" s="38"/>
      <c r="H37" s="40"/>
      <c r="I37" s="107"/>
      <c r="J37" s="107"/>
      <c r="K37" s="107"/>
      <c r="L37" s="107"/>
      <c r="M37" s="108"/>
    </row>
    <row r="38" spans="1:13" ht="19.5" customHeight="1">
      <c r="A38" s="72">
        <f t="shared" si="0"/>
        <v>46048</v>
      </c>
      <c r="B38" s="55" t="str">
        <f t="shared" si="2"/>
        <v>月</v>
      </c>
      <c r="C38" s="109"/>
      <c r="D38" s="110"/>
      <c r="E38" s="103"/>
      <c r="F38" s="104"/>
      <c r="G38" s="38"/>
      <c r="H38" s="40"/>
      <c r="I38" s="107"/>
      <c r="J38" s="107"/>
      <c r="K38" s="107"/>
      <c r="L38" s="107"/>
      <c r="M38" s="108"/>
    </row>
    <row r="39" spans="1:13" s="8" customFormat="1" ht="19.5" customHeight="1">
      <c r="A39" s="72">
        <f t="shared" si="0"/>
        <v>46049</v>
      </c>
      <c r="B39" s="55" t="str">
        <f t="shared" si="2"/>
        <v>火</v>
      </c>
      <c r="C39" s="109"/>
      <c r="D39" s="110"/>
      <c r="E39" s="103"/>
      <c r="F39" s="104"/>
      <c r="G39" s="38"/>
      <c r="H39" s="40"/>
      <c r="I39" s="107"/>
      <c r="J39" s="107"/>
      <c r="K39" s="107"/>
      <c r="L39" s="107"/>
      <c r="M39" s="108"/>
    </row>
    <row r="40" spans="1:13" s="8" customFormat="1" ht="19.5" customHeight="1">
      <c r="A40" s="72">
        <f t="shared" si="0"/>
        <v>46050</v>
      </c>
      <c r="B40" s="55" t="str">
        <f t="shared" si="2"/>
        <v>水</v>
      </c>
      <c r="C40" s="109"/>
      <c r="D40" s="110"/>
      <c r="E40" s="103"/>
      <c r="F40" s="104"/>
      <c r="G40" s="38"/>
      <c r="H40" s="40"/>
      <c r="I40" s="107"/>
      <c r="J40" s="107"/>
      <c r="K40" s="107"/>
      <c r="L40" s="107"/>
      <c r="M40" s="108"/>
    </row>
    <row r="41" spans="1:13" ht="19.5" customHeight="1">
      <c r="A41" s="72">
        <f t="shared" si="0"/>
        <v>46051</v>
      </c>
      <c r="B41" s="55" t="str">
        <f t="shared" si="2"/>
        <v>木</v>
      </c>
      <c r="C41" s="109"/>
      <c r="D41" s="110"/>
      <c r="E41" s="103"/>
      <c r="F41" s="104"/>
      <c r="G41" s="38"/>
      <c r="H41" s="40"/>
      <c r="I41" s="107"/>
      <c r="J41" s="107"/>
      <c r="K41" s="107"/>
      <c r="L41" s="107"/>
      <c r="M41" s="108"/>
    </row>
    <row r="42" spans="1:13" ht="19.5" customHeight="1">
      <c r="A42" s="72">
        <f t="shared" si="0"/>
        <v>46052</v>
      </c>
      <c r="B42" s="56" t="str">
        <f t="shared" si="2"/>
        <v>金</v>
      </c>
      <c r="C42" s="109"/>
      <c r="D42" s="110"/>
      <c r="E42" s="103"/>
      <c r="F42" s="104"/>
      <c r="G42" s="38"/>
      <c r="H42" s="40"/>
      <c r="I42" s="107"/>
      <c r="J42" s="107"/>
      <c r="K42" s="107"/>
      <c r="L42" s="107"/>
      <c r="M42" s="108"/>
    </row>
    <row r="43" spans="1:13" ht="19.5" customHeight="1" thickBot="1">
      <c r="A43" s="74">
        <f t="shared" si="0"/>
        <v>46053</v>
      </c>
      <c r="B43" s="70" t="str">
        <f t="shared" si="2"/>
        <v>土</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139"/>
    </row>
    <row r="47" spans="1:13" ht="15" customHeight="1">
      <c r="B47" s="10"/>
      <c r="C47" s="137"/>
      <c r="D47" s="138"/>
      <c r="E47" s="120"/>
      <c r="F47" s="121"/>
      <c r="G47" s="17" t="s">
        <v>10</v>
      </c>
      <c r="H47" s="44" t="s">
        <v>4</v>
      </c>
      <c r="I47" s="2"/>
      <c r="J47" s="2"/>
      <c r="K47" s="2"/>
      <c r="L47" s="2"/>
      <c r="M47" s="139"/>
    </row>
    <row r="48" spans="1:13" ht="15" customHeight="1" thickBot="1">
      <c r="B48" s="10"/>
      <c r="C48" s="137" t="s">
        <v>12</v>
      </c>
      <c r="D48" s="138"/>
      <c r="E48" s="122" t="s">
        <v>11</v>
      </c>
      <c r="F48" s="123"/>
      <c r="G48" s="124"/>
      <c r="H48" s="45" t="s">
        <v>4</v>
      </c>
      <c r="I48" s="2"/>
      <c r="J48" s="2"/>
      <c r="K48" s="2"/>
      <c r="L48" s="2"/>
      <c r="M48" s="139"/>
    </row>
    <row r="49" spans="1:15" ht="15" customHeight="1" thickBot="1">
      <c r="A49" s="33"/>
      <c r="B49" s="10"/>
      <c r="C49" s="35"/>
      <c r="D49" s="64"/>
      <c r="E49" s="64"/>
      <c r="F49" s="14"/>
      <c r="G49" s="14"/>
      <c r="H49" s="49"/>
      <c r="I49" s="2"/>
      <c r="J49" s="2"/>
      <c r="K49" s="2"/>
      <c r="L49" s="2"/>
      <c r="M49" s="139"/>
    </row>
    <row r="50" spans="1:15" ht="18" customHeight="1" thickTop="1" thickBot="1">
      <c r="A50" s="57"/>
      <c r="B50" s="61"/>
      <c r="C50" s="130" t="s">
        <v>38</v>
      </c>
      <c r="D50" s="131"/>
      <c r="E50" s="115" t="s">
        <v>34</v>
      </c>
      <c r="F50" s="116"/>
      <c r="G50" s="116"/>
      <c r="H50" s="117"/>
      <c r="I50" s="93">
        <v>46056</v>
      </c>
      <c r="J50" s="61"/>
      <c r="K50" s="28"/>
      <c r="L50" s="2"/>
      <c r="M50" s="140"/>
    </row>
    <row r="51" spans="1:15" ht="18" customHeight="1" thickBot="1">
      <c r="A51" s="58"/>
      <c r="B51" s="58"/>
      <c r="C51" s="132"/>
      <c r="D51" s="133"/>
      <c r="E51" s="134" t="s">
        <v>35</v>
      </c>
      <c r="F51" s="135"/>
      <c r="G51" s="135"/>
      <c r="H51" s="136"/>
      <c r="I51" s="94">
        <v>46058</v>
      </c>
      <c r="J51" s="58"/>
      <c r="K51" s="58"/>
      <c r="L51" s="2"/>
      <c r="M51" s="2"/>
    </row>
    <row r="52" spans="1:15" ht="18" customHeight="1" thickTop="1">
      <c r="A52" s="58"/>
      <c r="B52" s="58"/>
      <c r="C52" s="59"/>
      <c r="D52" s="59"/>
      <c r="E52" s="59"/>
      <c r="F52" s="14"/>
      <c r="G52" s="14"/>
      <c r="H52" s="14"/>
      <c r="I52" s="60"/>
      <c r="J52" s="58"/>
      <c r="K52" s="58"/>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E25:F25"/>
    <mergeCell ref="C26:D26"/>
    <mergeCell ref="E26:F26"/>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I41:M41"/>
    <mergeCell ref="I30:M30"/>
    <mergeCell ref="I31:M31"/>
    <mergeCell ref="I32:M32"/>
    <mergeCell ref="I40:M40"/>
    <mergeCell ref="I33:M33"/>
    <mergeCell ref="I34:M34"/>
    <mergeCell ref="I38:M38"/>
    <mergeCell ref="I39:M39"/>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s>
  <phoneticPr fontId="2"/>
  <conditionalFormatting sqref="A13:A14 C14:H14 A16:A17 C16:M16 C13:M13 A22:M24 A20:A21 C20:M21 A18:M19 A26:M43 A25 C25:M25 B20 C17:H17">
    <cfRule type="expression" dxfId="65" priority="39">
      <formula>$B13="祝"</formula>
    </cfRule>
    <cfRule type="expression" dxfId="64" priority="40">
      <formula>$B13="日"</formula>
    </cfRule>
    <cfRule type="expression" dxfId="63" priority="41">
      <formula>$B13="土"</formula>
    </cfRule>
  </conditionalFormatting>
  <conditionalFormatting sqref="C4:F4">
    <cfRule type="expression" dxfId="62" priority="38">
      <formula>$C$4&lt;&gt;""</formula>
    </cfRule>
  </conditionalFormatting>
  <conditionalFormatting sqref="C5:F5">
    <cfRule type="expression" dxfId="61" priority="37">
      <formula>$C$5&lt;&gt;""</formula>
    </cfRule>
  </conditionalFormatting>
  <conditionalFormatting sqref="I4:K4">
    <cfRule type="expression" dxfId="60" priority="36">
      <formula>$I$4&lt;&gt;""</formula>
    </cfRule>
  </conditionalFormatting>
  <conditionalFormatting sqref="A15 C15:M15">
    <cfRule type="expression" dxfId="59" priority="31">
      <formula>$B15="祝"</formula>
    </cfRule>
    <cfRule type="expression" dxfId="58" priority="32">
      <formula>$B15="日"</formula>
    </cfRule>
    <cfRule type="expression" dxfId="57" priority="33">
      <formula>$B15="土"</formula>
    </cfRule>
  </conditionalFormatting>
  <conditionalFormatting sqref="I14:M14">
    <cfRule type="expression" dxfId="56" priority="28">
      <formula>$B14="祝"</formula>
    </cfRule>
    <cfRule type="expression" dxfId="55" priority="29">
      <formula>$B14="日"</formula>
    </cfRule>
    <cfRule type="expression" dxfId="54" priority="30">
      <formula>$B14="土"</formula>
    </cfRule>
  </conditionalFormatting>
  <conditionalFormatting sqref="C8:D8">
    <cfRule type="expression" dxfId="53" priority="26">
      <formula>$C$8&lt;&gt;""</formula>
    </cfRule>
  </conditionalFormatting>
  <conditionalFormatting sqref="C9">
    <cfRule type="expression" dxfId="52" priority="25">
      <formula>$C$9&lt;&gt;""</formula>
    </cfRule>
  </conditionalFormatting>
  <conditionalFormatting sqref="E9">
    <cfRule type="expression" dxfId="51" priority="24">
      <formula>$E$9&lt;&gt;""</formula>
    </cfRule>
  </conditionalFormatting>
  <conditionalFormatting sqref="B13">
    <cfRule type="expression" dxfId="50" priority="21">
      <formula>$B13="祝"</formula>
    </cfRule>
    <cfRule type="expression" dxfId="49" priority="22">
      <formula>$B13="日"</formula>
    </cfRule>
    <cfRule type="expression" dxfId="48" priority="23">
      <formula>$B13="土"</formula>
    </cfRule>
  </conditionalFormatting>
  <conditionalFormatting sqref="B21">
    <cfRule type="expression" dxfId="47" priority="18">
      <formula>$B21="祝"</formula>
    </cfRule>
    <cfRule type="expression" dxfId="46" priority="19">
      <formula>$B21="日"</formula>
    </cfRule>
    <cfRule type="expression" dxfId="45" priority="20">
      <formula>$B21="土"</formula>
    </cfRule>
  </conditionalFormatting>
  <conditionalFormatting sqref="B14:B17">
    <cfRule type="expression" dxfId="44" priority="12">
      <formula>$B14="祝"</formula>
    </cfRule>
    <cfRule type="expression" dxfId="43" priority="13">
      <formula>$B14="日"</formula>
    </cfRule>
    <cfRule type="expression" dxfId="42" priority="14">
      <formula>$B14="土"</formula>
    </cfRule>
  </conditionalFormatting>
  <conditionalFormatting sqref="I5">
    <cfRule type="expression" dxfId="41" priority="8">
      <formula>$I$5&lt;&gt;""</formula>
    </cfRule>
  </conditionalFormatting>
  <conditionalFormatting sqref="I6">
    <cfRule type="expression" dxfId="40" priority="7">
      <formula>$I$5&lt;&gt;""</formula>
    </cfRule>
  </conditionalFormatting>
  <conditionalFormatting sqref="I17:M17">
    <cfRule type="expression" dxfId="39" priority="4">
      <formula>$B17="祝"</formula>
    </cfRule>
    <cfRule type="expression" dxfId="38" priority="5">
      <formula>$B17="日"</formula>
    </cfRule>
    <cfRule type="expression" dxfId="37" priority="6">
      <formula>$B17="土"</formula>
    </cfRule>
  </conditionalFormatting>
  <conditionalFormatting sqref="B25">
    <cfRule type="expression" dxfId="36" priority="1">
      <formula>$B25="祝"</formula>
    </cfRule>
    <cfRule type="expression" dxfId="35" priority="2">
      <formula>$B25="日"</formula>
    </cfRule>
    <cfRule type="expression" dxfId="34" priority="3">
      <formula>$B25="土"</formula>
    </cfRule>
  </conditionalFormatting>
  <dataValidations count="1">
    <dataValidation type="list" allowBlank="1" showInputMessage="1" showErrorMessage="1" sqref="H13:H43" xr:uid="{00000000-0002-0000-09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8"/>
  <sheetViews>
    <sheetView view="pageBreakPreview" zoomScaleNormal="100" zoomScaleSheetLayoutView="100" workbookViewId="0">
      <selection activeCell="K47" sqref="K47"/>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customWidth="1"/>
    <col min="9" max="9" width="20.625" customWidth="1"/>
    <col min="10" max="11" width="11.75" customWidth="1"/>
    <col min="12" max="13" width="14.875" customWidth="1"/>
  </cols>
  <sheetData>
    <row r="1" spans="1:15" ht="20.100000000000001" customHeight="1">
      <c r="A1" s="34" t="s">
        <v>26</v>
      </c>
      <c r="I1" s="22"/>
      <c r="J1" s="22"/>
      <c r="K1" s="22"/>
      <c r="L1" s="172" t="s">
        <v>14</v>
      </c>
      <c r="M1" s="172"/>
    </row>
    <row r="2" spans="1:15" ht="20.100000000000001" customHeight="1">
      <c r="A2" s="184">
        <f>EDATE('4月'!A2,10)</f>
        <v>46054</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256" t="s">
        <v>1</v>
      </c>
      <c r="C11" s="156" t="s">
        <v>7</v>
      </c>
      <c r="D11" s="161"/>
      <c r="E11" s="156" t="s">
        <v>8</v>
      </c>
      <c r="F11" s="157"/>
      <c r="G11" s="170" t="s">
        <v>15</v>
      </c>
      <c r="H11" s="152" t="s">
        <v>2</v>
      </c>
      <c r="I11" s="240" t="s">
        <v>25</v>
      </c>
      <c r="J11" s="240"/>
      <c r="K11" s="240"/>
      <c r="L11" s="240"/>
      <c r="M11" s="241"/>
    </row>
    <row r="12" spans="1:15" s="22" customFormat="1" ht="19.5" customHeight="1" thickBot="1">
      <c r="A12" s="151"/>
      <c r="B12" s="257"/>
      <c r="C12" s="158"/>
      <c r="D12" s="163"/>
      <c r="E12" s="158"/>
      <c r="F12" s="159"/>
      <c r="G12" s="171"/>
      <c r="H12" s="153"/>
      <c r="I12" s="242"/>
      <c r="J12" s="242"/>
      <c r="K12" s="242"/>
      <c r="L12" s="242"/>
      <c r="M12" s="243"/>
      <c r="O12" s="53"/>
    </row>
    <row r="13" spans="1:15" ht="19.5" customHeight="1">
      <c r="A13" s="73">
        <f>A2</f>
        <v>46054</v>
      </c>
      <c r="B13" s="69" t="str">
        <f>TEXT(A13,"aaa")</f>
        <v>日</v>
      </c>
      <c r="C13" s="164"/>
      <c r="D13" s="165"/>
      <c r="E13" s="105"/>
      <c r="F13" s="106"/>
      <c r="G13" s="36"/>
      <c r="H13" s="37"/>
      <c r="I13" s="154"/>
      <c r="J13" s="154"/>
      <c r="K13" s="154"/>
      <c r="L13" s="154"/>
      <c r="M13" s="155"/>
      <c r="O13" t="s">
        <v>18</v>
      </c>
    </row>
    <row r="14" spans="1:15" ht="19.5" customHeight="1">
      <c r="A14" s="72">
        <f>A13+1</f>
        <v>46055</v>
      </c>
      <c r="B14" s="55" t="str">
        <f>TEXT(A14,"aaa")</f>
        <v>月</v>
      </c>
      <c r="C14" s="109"/>
      <c r="D14" s="110"/>
      <c r="E14" s="103"/>
      <c r="F14" s="104"/>
      <c r="G14" s="38"/>
      <c r="H14" s="39"/>
      <c r="I14" s="107"/>
      <c r="J14" s="107"/>
      <c r="K14" s="107"/>
      <c r="L14" s="107"/>
      <c r="M14" s="108"/>
      <c r="O14" t="s">
        <v>19</v>
      </c>
    </row>
    <row r="15" spans="1:15" ht="19.5" customHeight="1">
      <c r="A15" s="72">
        <f t="shared" ref="A15:A40" si="0">A14+1</f>
        <v>46056</v>
      </c>
      <c r="B15" s="55" t="str">
        <f t="shared" ref="B15:B37" si="1">TEXT(A15,"aaa")</f>
        <v>火</v>
      </c>
      <c r="C15" s="109"/>
      <c r="D15" s="110"/>
      <c r="E15" s="103"/>
      <c r="F15" s="104"/>
      <c r="G15" s="38"/>
      <c r="H15" s="40"/>
      <c r="I15" s="107"/>
      <c r="J15" s="107"/>
      <c r="K15" s="107"/>
      <c r="L15" s="107"/>
      <c r="M15" s="108"/>
      <c r="O15" t="s">
        <v>33</v>
      </c>
    </row>
    <row r="16" spans="1:15" ht="19.5" customHeight="1">
      <c r="A16" s="72">
        <f t="shared" si="0"/>
        <v>46057</v>
      </c>
      <c r="B16" s="55" t="str">
        <f t="shared" si="1"/>
        <v>水</v>
      </c>
      <c r="C16" s="109"/>
      <c r="D16" s="110"/>
      <c r="E16" s="103"/>
      <c r="F16" s="104"/>
      <c r="G16" s="38"/>
      <c r="H16" s="40"/>
      <c r="I16" s="107"/>
      <c r="J16" s="107"/>
      <c r="K16" s="107"/>
      <c r="L16" s="107"/>
      <c r="M16" s="108"/>
      <c r="O16" t="s">
        <v>20</v>
      </c>
    </row>
    <row r="17" spans="1:15" ht="19.5" customHeight="1">
      <c r="A17" s="72">
        <f t="shared" si="0"/>
        <v>46058</v>
      </c>
      <c r="B17" s="55" t="str">
        <f t="shared" si="1"/>
        <v>木</v>
      </c>
      <c r="C17" s="109"/>
      <c r="D17" s="110"/>
      <c r="E17" s="103"/>
      <c r="F17" s="104"/>
      <c r="G17" s="38"/>
      <c r="H17" s="40"/>
      <c r="I17" s="107"/>
      <c r="J17" s="107"/>
      <c r="K17" s="107"/>
      <c r="L17" s="107"/>
      <c r="M17" s="108"/>
      <c r="O17" t="s">
        <v>21</v>
      </c>
    </row>
    <row r="18" spans="1:15" s="8" customFormat="1" ht="19.5" customHeight="1">
      <c r="A18" s="72">
        <f t="shared" si="0"/>
        <v>46059</v>
      </c>
      <c r="B18" s="55" t="str">
        <f t="shared" si="1"/>
        <v>金</v>
      </c>
      <c r="C18" s="109"/>
      <c r="D18" s="110"/>
      <c r="E18" s="103"/>
      <c r="F18" s="104"/>
      <c r="G18" s="38"/>
      <c r="H18" s="40"/>
      <c r="I18" s="107"/>
      <c r="J18" s="107"/>
      <c r="K18" s="107"/>
      <c r="L18" s="107"/>
      <c r="M18" s="108"/>
      <c r="O18" t="s">
        <v>22</v>
      </c>
    </row>
    <row r="19" spans="1:15" s="8" customFormat="1" ht="19.5" customHeight="1">
      <c r="A19" s="72">
        <f t="shared" si="0"/>
        <v>46060</v>
      </c>
      <c r="B19" s="55" t="str">
        <f t="shared" si="1"/>
        <v>土</v>
      </c>
      <c r="C19" s="109"/>
      <c r="D19" s="110"/>
      <c r="E19" s="103"/>
      <c r="F19" s="104"/>
      <c r="G19" s="38"/>
      <c r="H19" s="40"/>
      <c r="I19" s="107"/>
      <c r="J19" s="107"/>
      <c r="K19" s="107"/>
      <c r="L19" s="107"/>
      <c r="M19" s="108"/>
      <c r="O19" t="s">
        <v>23</v>
      </c>
    </row>
    <row r="20" spans="1:15" ht="19.5" customHeight="1">
      <c r="A20" s="72">
        <f t="shared" si="0"/>
        <v>46061</v>
      </c>
      <c r="B20" s="55" t="str">
        <f t="shared" si="1"/>
        <v>日</v>
      </c>
      <c r="C20" s="109"/>
      <c r="D20" s="110"/>
      <c r="E20" s="103"/>
      <c r="F20" s="104"/>
      <c r="G20" s="38"/>
      <c r="H20" s="40"/>
      <c r="I20" s="107"/>
      <c r="J20" s="107"/>
      <c r="K20" s="107"/>
      <c r="L20" s="107"/>
      <c r="M20" s="108"/>
    </row>
    <row r="21" spans="1:15" ht="19.5" customHeight="1">
      <c r="A21" s="72">
        <f t="shared" si="0"/>
        <v>46062</v>
      </c>
      <c r="B21" s="55" t="str">
        <f t="shared" si="1"/>
        <v>月</v>
      </c>
      <c r="C21" s="109"/>
      <c r="D21" s="110"/>
      <c r="E21" s="103"/>
      <c r="F21" s="104"/>
      <c r="G21" s="38"/>
      <c r="H21" s="40"/>
      <c r="I21" s="107"/>
      <c r="J21" s="107"/>
      <c r="K21" s="107"/>
      <c r="L21" s="107"/>
      <c r="M21" s="108"/>
    </row>
    <row r="22" spans="1:15" ht="19.5" customHeight="1">
      <c r="A22" s="72">
        <f t="shared" si="0"/>
        <v>46063</v>
      </c>
      <c r="B22" s="55" t="str">
        <f t="shared" si="1"/>
        <v>火</v>
      </c>
      <c r="C22" s="109"/>
      <c r="D22" s="110"/>
      <c r="E22" s="103"/>
      <c r="F22" s="104"/>
      <c r="G22" s="38"/>
      <c r="H22" s="39"/>
      <c r="I22" s="107"/>
      <c r="J22" s="107"/>
      <c r="K22" s="107"/>
      <c r="L22" s="107"/>
      <c r="M22" s="108"/>
    </row>
    <row r="23" spans="1:15" ht="19.5" customHeight="1">
      <c r="A23" s="72">
        <f t="shared" si="0"/>
        <v>46064</v>
      </c>
      <c r="B23" s="55" t="s">
        <v>43</v>
      </c>
      <c r="C23" s="109"/>
      <c r="D23" s="110"/>
      <c r="E23" s="103"/>
      <c r="F23" s="104"/>
      <c r="G23" s="38"/>
      <c r="H23" s="40"/>
      <c r="I23" s="107"/>
      <c r="J23" s="107"/>
      <c r="K23" s="107"/>
      <c r="L23" s="107"/>
      <c r="M23" s="108"/>
    </row>
    <row r="24" spans="1:15" ht="19.5" customHeight="1">
      <c r="A24" s="72">
        <f t="shared" si="0"/>
        <v>46065</v>
      </c>
      <c r="B24" s="55" t="str">
        <f t="shared" si="1"/>
        <v>木</v>
      </c>
      <c r="C24" s="109"/>
      <c r="D24" s="110"/>
      <c r="E24" s="103"/>
      <c r="F24" s="104"/>
      <c r="G24" s="38"/>
      <c r="H24" s="40"/>
      <c r="I24" s="107"/>
      <c r="J24" s="107"/>
      <c r="K24" s="107"/>
      <c r="L24" s="107"/>
      <c r="M24" s="108"/>
    </row>
    <row r="25" spans="1:15" s="8" customFormat="1" ht="19.5" customHeight="1">
      <c r="A25" s="72">
        <f t="shared" si="0"/>
        <v>46066</v>
      </c>
      <c r="B25" s="55" t="str">
        <f t="shared" si="1"/>
        <v>金</v>
      </c>
      <c r="C25" s="109"/>
      <c r="D25" s="110"/>
      <c r="E25" s="103"/>
      <c r="F25" s="104"/>
      <c r="G25" s="38"/>
      <c r="H25" s="40"/>
      <c r="I25" s="107"/>
      <c r="J25" s="107"/>
      <c r="K25" s="107"/>
      <c r="L25" s="107"/>
      <c r="M25" s="108"/>
    </row>
    <row r="26" spans="1:15" s="8" customFormat="1" ht="19.5" customHeight="1">
      <c r="A26" s="72">
        <f t="shared" si="0"/>
        <v>46067</v>
      </c>
      <c r="B26" s="55" t="str">
        <f t="shared" si="1"/>
        <v>土</v>
      </c>
      <c r="C26" s="109"/>
      <c r="D26" s="110"/>
      <c r="E26" s="103"/>
      <c r="F26" s="104"/>
      <c r="G26" s="38"/>
      <c r="H26" s="40"/>
      <c r="I26" s="107"/>
      <c r="J26" s="107"/>
      <c r="K26" s="107"/>
      <c r="L26" s="107"/>
      <c r="M26" s="108"/>
    </row>
    <row r="27" spans="1:15" ht="19.5" customHeight="1">
      <c r="A27" s="72">
        <f t="shared" si="0"/>
        <v>46068</v>
      </c>
      <c r="B27" s="55" t="str">
        <f t="shared" si="1"/>
        <v>日</v>
      </c>
      <c r="C27" s="109"/>
      <c r="D27" s="110"/>
      <c r="E27" s="103"/>
      <c r="F27" s="104"/>
      <c r="G27" s="38"/>
      <c r="H27" s="40"/>
      <c r="I27" s="107"/>
      <c r="J27" s="107"/>
      <c r="K27" s="107"/>
      <c r="L27" s="107"/>
      <c r="M27" s="108"/>
    </row>
    <row r="28" spans="1:15" ht="19.5" customHeight="1">
      <c r="A28" s="72">
        <f t="shared" si="0"/>
        <v>46069</v>
      </c>
      <c r="B28" s="55" t="str">
        <f t="shared" si="1"/>
        <v>月</v>
      </c>
      <c r="C28" s="109"/>
      <c r="D28" s="110"/>
      <c r="E28" s="103"/>
      <c r="F28" s="104"/>
      <c r="G28" s="38"/>
      <c r="H28" s="40"/>
      <c r="I28" s="107"/>
      <c r="J28" s="107"/>
      <c r="K28" s="107"/>
      <c r="L28" s="107"/>
      <c r="M28" s="108"/>
    </row>
    <row r="29" spans="1:15" ht="19.5" customHeight="1">
      <c r="A29" s="72">
        <f t="shared" si="0"/>
        <v>46070</v>
      </c>
      <c r="B29" s="55" t="str">
        <f t="shared" si="1"/>
        <v>火</v>
      </c>
      <c r="C29" s="109"/>
      <c r="D29" s="110"/>
      <c r="E29" s="103"/>
      <c r="F29" s="104"/>
      <c r="G29" s="38"/>
      <c r="H29" s="40"/>
      <c r="I29" s="107"/>
      <c r="J29" s="107"/>
      <c r="K29" s="107"/>
      <c r="L29" s="107"/>
      <c r="M29" s="108"/>
    </row>
    <row r="30" spans="1:15" ht="19.5" customHeight="1">
      <c r="A30" s="72">
        <f t="shared" si="0"/>
        <v>46071</v>
      </c>
      <c r="B30" s="55" t="str">
        <f t="shared" si="1"/>
        <v>水</v>
      </c>
      <c r="C30" s="109"/>
      <c r="D30" s="110"/>
      <c r="E30" s="103"/>
      <c r="F30" s="104"/>
      <c r="G30" s="38"/>
      <c r="H30" s="40"/>
      <c r="I30" s="107"/>
      <c r="J30" s="107"/>
      <c r="K30" s="107"/>
      <c r="L30" s="107"/>
      <c r="M30" s="108"/>
    </row>
    <row r="31" spans="1:15" ht="19.5" customHeight="1">
      <c r="A31" s="72">
        <f t="shared" si="0"/>
        <v>46072</v>
      </c>
      <c r="B31" s="55" t="str">
        <f t="shared" si="1"/>
        <v>木</v>
      </c>
      <c r="C31" s="109"/>
      <c r="D31" s="110"/>
      <c r="E31" s="103"/>
      <c r="F31" s="104"/>
      <c r="G31" s="38"/>
      <c r="H31" s="40"/>
      <c r="I31" s="107"/>
      <c r="J31" s="107"/>
      <c r="K31" s="107"/>
      <c r="L31" s="107"/>
      <c r="M31" s="108"/>
    </row>
    <row r="32" spans="1:15" s="8" customFormat="1" ht="19.5" customHeight="1">
      <c r="A32" s="72">
        <f t="shared" si="0"/>
        <v>46073</v>
      </c>
      <c r="B32" s="55" t="str">
        <f t="shared" si="1"/>
        <v>金</v>
      </c>
      <c r="C32" s="109"/>
      <c r="D32" s="110"/>
      <c r="E32" s="103"/>
      <c r="F32" s="104"/>
      <c r="G32" s="38"/>
      <c r="H32" s="40"/>
      <c r="I32" s="107"/>
      <c r="J32" s="107"/>
      <c r="K32" s="107"/>
      <c r="L32" s="107"/>
      <c r="M32" s="108"/>
    </row>
    <row r="33" spans="1:13" s="8" customFormat="1" ht="19.5" customHeight="1">
      <c r="A33" s="72">
        <f t="shared" si="0"/>
        <v>46074</v>
      </c>
      <c r="B33" s="55" t="str">
        <f t="shared" si="1"/>
        <v>土</v>
      </c>
      <c r="C33" s="109"/>
      <c r="D33" s="110"/>
      <c r="E33" s="103"/>
      <c r="F33" s="104"/>
      <c r="G33" s="38"/>
      <c r="H33" s="40"/>
      <c r="I33" s="107"/>
      <c r="J33" s="107"/>
      <c r="K33" s="107"/>
      <c r="L33" s="107"/>
      <c r="M33" s="108"/>
    </row>
    <row r="34" spans="1:13" ht="19.5" customHeight="1">
      <c r="A34" s="72">
        <f t="shared" si="0"/>
        <v>46075</v>
      </c>
      <c r="B34" s="55" t="str">
        <f t="shared" si="1"/>
        <v>日</v>
      </c>
      <c r="C34" s="109"/>
      <c r="D34" s="110"/>
      <c r="E34" s="103"/>
      <c r="F34" s="104"/>
      <c r="G34" s="38"/>
      <c r="H34" s="40"/>
      <c r="I34" s="107"/>
      <c r="J34" s="107"/>
      <c r="K34" s="107"/>
      <c r="L34" s="107"/>
      <c r="M34" s="108"/>
    </row>
    <row r="35" spans="1:13" ht="19.5" customHeight="1">
      <c r="A35" s="72">
        <f t="shared" si="0"/>
        <v>46076</v>
      </c>
      <c r="B35" s="55" t="s">
        <v>43</v>
      </c>
      <c r="C35" s="109"/>
      <c r="D35" s="110"/>
      <c r="E35" s="103"/>
      <c r="F35" s="104"/>
      <c r="G35" s="38"/>
      <c r="H35" s="40"/>
      <c r="I35" s="107"/>
      <c r="J35" s="107"/>
      <c r="K35" s="107"/>
      <c r="L35" s="107"/>
      <c r="M35" s="108"/>
    </row>
    <row r="36" spans="1:13" ht="19.5" customHeight="1">
      <c r="A36" s="72">
        <f t="shared" si="0"/>
        <v>46077</v>
      </c>
      <c r="B36" s="55" t="str">
        <f t="shared" si="1"/>
        <v>火</v>
      </c>
      <c r="C36" s="109"/>
      <c r="D36" s="110"/>
      <c r="E36" s="103"/>
      <c r="F36" s="104"/>
      <c r="G36" s="38"/>
      <c r="H36" s="40"/>
      <c r="I36" s="107"/>
      <c r="J36" s="107"/>
      <c r="K36" s="107"/>
      <c r="L36" s="107"/>
      <c r="M36" s="108"/>
    </row>
    <row r="37" spans="1:13" ht="19.5" customHeight="1">
      <c r="A37" s="72">
        <f t="shared" si="0"/>
        <v>46078</v>
      </c>
      <c r="B37" s="55" t="str">
        <f t="shared" si="1"/>
        <v>水</v>
      </c>
      <c r="C37" s="109"/>
      <c r="D37" s="110"/>
      <c r="E37" s="103"/>
      <c r="F37" s="104"/>
      <c r="G37" s="38"/>
      <c r="H37" s="40"/>
      <c r="I37" s="107"/>
      <c r="J37" s="107"/>
      <c r="K37" s="107"/>
      <c r="L37" s="107"/>
      <c r="M37" s="108"/>
    </row>
    <row r="38" spans="1:13" s="8" customFormat="1" ht="19.5" customHeight="1">
      <c r="A38" s="72">
        <f t="shared" si="0"/>
        <v>46079</v>
      </c>
      <c r="B38" s="55" t="str">
        <f t="shared" ref="B38" si="2">TEXT(A38,"aaa")</f>
        <v>木</v>
      </c>
      <c r="C38" s="109"/>
      <c r="D38" s="110"/>
      <c r="E38" s="103"/>
      <c r="F38" s="104"/>
      <c r="G38" s="38"/>
      <c r="H38" s="40"/>
      <c r="I38" s="107"/>
      <c r="J38" s="107"/>
      <c r="K38" s="107"/>
      <c r="L38" s="107"/>
      <c r="M38" s="108"/>
    </row>
    <row r="39" spans="1:13" ht="19.5" customHeight="1">
      <c r="A39" s="72">
        <f t="shared" si="0"/>
        <v>46080</v>
      </c>
      <c r="B39" s="55" t="str">
        <f t="shared" ref="B39:B40" si="3">TEXT(A39,"aaa")</f>
        <v>金</v>
      </c>
      <c r="C39" s="109"/>
      <c r="D39" s="110"/>
      <c r="E39" s="103"/>
      <c r="F39" s="104"/>
      <c r="G39" s="38"/>
      <c r="H39" s="40"/>
      <c r="I39" s="107"/>
      <c r="J39" s="107"/>
      <c r="K39" s="107"/>
      <c r="L39" s="107"/>
      <c r="M39" s="108"/>
    </row>
    <row r="40" spans="1:13" s="8" customFormat="1" ht="19.5" customHeight="1" thickBot="1">
      <c r="A40" s="72">
        <f t="shared" si="0"/>
        <v>46081</v>
      </c>
      <c r="B40" s="55" t="str">
        <f t="shared" si="3"/>
        <v>土</v>
      </c>
      <c r="C40" s="109"/>
      <c r="D40" s="110"/>
      <c r="E40" s="103"/>
      <c r="F40" s="104"/>
      <c r="G40" s="38"/>
      <c r="H40" s="40"/>
      <c r="I40" s="107"/>
      <c r="J40" s="107"/>
      <c r="K40" s="107"/>
      <c r="L40" s="107"/>
      <c r="M40" s="108"/>
    </row>
    <row r="41" spans="1:13" ht="15" customHeight="1" thickBot="1">
      <c r="A41" s="81"/>
      <c r="B41" s="82"/>
      <c r="C41" s="83"/>
      <c r="D41" s="83"/>
      <c r="E41" s="125" t="s">
        <v>29</v>
      </c>
      <c r="F41" s="126"/>
      <c r="G41" s="52">
        <f>SUM(G13:G40)</f>
        <v>0</v>
      </c>
      <c r="H41" s="84"/>
      <c r="I41" s="84"/>
      <c r="J41" s="84"/>
      <c r="K41" s="84"/>
      <c r="L41" s="84"/>
      <c r="M41" s="84"/>
    </row>
    <row r="42" spans="1:13" ht="18" customHeight="1" thickBot="1">
      <c r="B42" s="10"/>
      <c r="C42" s="20"/>
      <c r="D42" s="20"/>
      <c r="E42" s="20"/>
      <c r="F42" s="20"/>
      <c r="G42" s="19"/>
      <c r="H42" s="16"/>
      <c r="I42" s="2"/>
      <c r="J42" s="2"/>
      <c r="K42" s="2"/>
      <c r="L42" s="12"/>
      <c r="M42" s="13" t="s">
        <v>28</v>
      </c>
    </row>
    <row r="43" spans="1:13" ht="18" customHeight="1">
      <c r="B43" s="10"/>
      <c r="C43" s="137" t="s">
        <v>12</v>
      </c>
      <c r="D43" s="138"/>
      <c r="E43" s="118" t="s">
        <v>3</v>
      </c>
      <c r="F43" s="119"/>
      <c r="G43" s="18" t="s">
        <v>9</v>
      </c>
      <c r="H43" s="43" t="s">
        <v>4</v>
      </c>
      <c r="I43" s="2"/>
      <c r="J43" s="2"/>
      <c r="K43" s="2"/>
      <c r="L43" s="32"/>
      <c r="M43" s="139"/>
    </row>
    <row r="44" spans="1:13" ht="15" customHeight="1">
      <c r="B44" s="10"/>
      <c r="C44" s="137"/>
      <c r="D44" s="138"/>
      <c r="E44" s="120"/>
      <c r="F44" s="121"/>
      <c r="G44" s="17" t="s">
        <v>10</v>
      </c>
      <c r="H44" s="44" t="s">
        <v>4</v>
      </c>
      <c r="I44" s="2"/>
      <c r="J44" s="2"/>
      <c r="K44" s="2"/>
      <c r="L44" s="32"/>
      <c r="M44" s="139"/>
    </row>
    <row r="45" spans="1:13" ht="15" customHeight="1" thickBot="1">
      <c r="B45" s="10"/>
      <c r="C45" s="137" t="s">
        <v>12</v>
      </c>
      <c r="D45" s="138"/>
      <c r="E45" s="122" t="s">
        <v>11</v>
      </c>
      <c r="F45" s="123"/>
      <c r="G45" s="124"/>
      <c r="H45" s="45" t="s">
        <v>4</v>
      </c>
      <c r="I45" s="2"/>
      <c r="J45" s="2"/>
      <c r="K45" s="2"/>
      <c r="L45" s="32"/>
      <c r="M45" s="139"/>
    </row>
    <row r="46" spans="1:13" ht="15" customHeight="1" thickBot="1">
      <c r="A46" s="33"/>
      <c r="B46" s="10"/>
      <c r="C46" s="35"/>
      <c r="D46" s="64"/>
      <c r="E46" s="64"/>
      <c r="F46" s="14"/>
      <c r="G46" s="14"/>
      <c r="H46" s="49"/>
      <c r="I46" s="2"/>
      <c r="J46" s="2"/>
      <c r="K46" s="2"/>
      <c r="L46" s="32"/>
      <c r="M46" s="139"/>
    </row>
    <row r="47" spans="1:13" ht="18" customHeight="1" thickTop="1" thickBot="1">
      <c r="A47" s="57"/>
      <c r="B47" s="57"/>
      <c r="C47" s="130" t="s">
        <v>38</v>
      </c>
      <c r="D47" s="131"/>
      <c r="E47" s="115" t="s">
        <v>34</v>
      </c>
      <c r="F47" s="116"/>
      <c r="G47" s="116"/>
      <c r="H47" s="117"/>
      <c r="I47" s="93">
        <v>46084</v>
      </c>
      <c r="J47" s="57"/>
      <c r="K47" s="57"/>
      <c r="L47" s="32"/>
      <c r="M47" s="140"/>
    </row>
    <row r="48" spans="1:13" ht="18" customHeight="1" thickBot="1">
      <c r="A48" s="58"/>
      <c r="B48" s="58"/>
      <c r="C48" s="132"/>
      <c r="D48" s="133"/>
      <c r="E48" s="134" t="s">
        <v>35</v>
      </c>
      <c r="F48" s="135"/>
      <c r="G48" s="135"/>
      <c r="H48" s="136"/>
      <c r="I48" s="94">
        <v>46086</v>
      </c>
      <c r="J48" s="58"/>
      <c r="K48" s="58"/>
      <c r="L48" s="2"/>
      <c r="M48" s="2"/>
    </row>
    <row r="49" spans="1:15" ht="14.25" customHeight="1" thickTop="1">
      <c r="A49" s="23"/>
      <c r="B49" s="24"/>
      <c r="C49" s="25"/>
      <c r="D49" s="25"/>
      <c r="E49" s="25"/>
      <c r="F49" s="25"/>
      <c r="G49" s="26"/>
      <c r="H49" s="2"/>
      <c r="I49" s="2"/>
      <c r="J49" s="2"/>
      <c r="K49" s="2"/>
      <c r="L49" s="2"/>
      <c r="M49" s="2"/>
    </row>
    <row r="50" spans="1:15" s="7" customFormat="1" ht="22.5" customHeight="1">
      <c r="A50" s="127" t="s">
        <v>37</v>
      </c>
      <c r="B50" s="127"/>
      <c r="C50" s="127"/>
      <c r="D50" s="127"/>
      <c r="E50" s="127"/>
      <c r="F50" s="127"/>
      <c r="G50" s="127"/>
      <c r="H50" s="127"/>
      <c r="I50" s="127"/>
      <c r="J50" s="127"/>
      <c r="K50" s="127"/>
      <c r="L50" s="127"/>
      <c r="M50" s="127"/>
      <c r="O50"/>
    </row>
    <row r="51" spans="1:15" s="7" customFormat="1" ht="22.5" customHeight="1">
      <c r="A51" s="127"/>
      <c r="B51" s="127"/>
      <c r="C51" s="127"/>
      <c r="D51" s="127"/>
      <c r="E51" s="127"/>
      <c r="F51" s="127"/>
      <c r="G51" s="127"/>
      <c r="H51" s="127"/>
      <c r="I51" s="127"/>
      <c r="J51" s="127"/>
      <c r="K51" s="127"/>
      <c r="L51" s="127"/>
      <c r="M51" s="127"/>
    </row>
    <row r="52" spans="1:15" s="7" customFormat="1" ht="22.5" customHeight="1">
      <c r="A52" s="127"/>
      <c r="B52" s="127"/>
      <c r="C52" s="127"/>
      <c r="D52" s="127"/>
      <c r="E52" s="127"/>
      <c r="F52" s="127"/>
      <c r="G52" s="127"/>
      <c r="H52" s="127"/>
      <c r="I52" s="127"/>
      <c r="J52" s="127"/>
      <c r="K52" s="127"/>
      <c r="L52" s="127"/>
      <c r="M52" s="127"/>
    </row>
    <row r="53" spans="1:15" s="7" customFormat="1" ht="22.5" customHeight="1">
      <c r="A53" s="127"/>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96.75" customHeight="1">
      <c r="A57" s="127"/>
      <c r="B57" s="127"/>
      <c r="C57" s="127"/>
      <c r="D57" s="127"/>
      <c r="E57" s="127"/>
      <c r="F57" s="127"/>
      <c r="G57" s="127"/>
      <c r="H57" s="127"/>
      <c r="I57" s="127"/>
      <c r="J57" s="127"/>
      <c r="K57" s="127"/>
      <c r="L57" s="127"/>
      <c r="M57" s="127"/>
    </row>
    <row r="58" spans="1:15" ht="17.25">
      <c r="O58" s="7"/>
    </row>
  </sheetData>
  <mergeCells count="119">
    <mergeCell ref="A50:M57"/>
    <mergeCell ref="I36:M36"/>
    <mergeCell ref="I37:M37"/>
    <mergeCell ref="I39:M39"/>
    <mergeCell ref="I40:M40"/>
    <mergeCell ref="M43:M47"/>
    <mergeCell ref="C37:D37"/>
    <mergeCell ref="E37:F37"/>
    <mergeCell ref="C39:D39"/>
    <mergeCell ref="C47:D48"/>
    <mergeCell ref="E47:H47"/>
    <mergeCell ref="E48:H48"/>
    <mergeCell ref="E41:F41"/>
    <mergeCell ref="C43:D44"/>
    <mergeCell ref="E43:F44"/>
    <mergeCell ref="C45:D45"/>
    <mergeCell ref="E45:G45"/>
    <mergeCell ref="C40:D40"/>
    <mergeCell ref="E40:F40"/>
    <mergeCell ref="E39:F39"/>
    <mergeCell ref="I38:M38"/>
    <mergeCell ref="C38:D38"/>
    <mergeCell ref="E38:F38"/>
    <mergeCell ref="C36:D36"/>
    <mergeCell ref="C21:D21"/>
    <mergeCell ref="E21:F21"/>
    <mergeCell ref="C16:D16"/>
    <mergeCell ref="I35:M35"/>
    <mergeCell ref="I33:M33"/>
    <mergeCell ref="I34:M34"/>
    <mergeCell ref="E28:F28"/>
    <mergeCell ref="C29:D29"/>
    <mergeCell ref="E29:F29"/>
    <mergeCell ref="C30:D30"/>
    <mergeCell ref="E30:F30"/>
    <mergeCell ref="C33:D33"/>
    <mergeCell ref="E33:F33"/>
    <mergeCell ref="I29:M29"/>
    <mergeCell ref="I30:M30"/>
    <mergeCell ref="I31:M31"/>
    <mergeCell ref="I32:M32"/>
    <mergeCell ref="E19:F19"/>
    <mergeCell ref="E35:F35"/>
    <mergeCell ref="C22:D22"/>
    <mergeCell ref="C34:D34"/>
    <mergeCell ref="E34:F34"/>
    <mergeCell ref="C35:D35"/>
    <mergeCell ref="I28:M28"/>
    <mergeCell ref="I20:M20"/>
    <mergeCell ref="I17:M17"/>
    <mergeCell ref="I18:M18"/>
    <mergeCell ref="I11:M12"/>
    <mergeCell ref="I13:M13"/>
    <mergeCell ref="I14:M14"/>
    <mergeCell ref="I15:M15"/>
    <mergeCell ref="C20:D20"/>
    <mergeCell ref="E20:F20"/>
    <mergeCell ref="E36:F36"/>
    <mergeCell ref="C24:D24"/>
    <mergeCell ref="E24:F24"/>
    <mergeCell ref="C31:D31"/>
    <mergeCell ref="E31:F31"/>
    <mergeCell ref="C32:D32"/>
    <mergeCell ref="E32:F32"/>
    <mergeCell ref="C28:D28"/>
    <mergeCell ref="C25:D25"/>
    <mergeCell ref="E25:F25"/>
    <mergeCell ref="C26:D26"/>
    <mergeCell ref="E26:F26"/>
    <mergeCell ref="C27:D27"/>
    <mergeCell ref="E27:F27"/>
    <mergeCell ref="L1:M1"/>
    <mergeCell ref="A2:M2"/>
    <mergeCell ref="A4:B4"/>
    <mergeCell ref="C4:F4"/>
    <mergeCell ref="G4:H4"/>
    <mergeCell ref="I4:K4"/>
    <mergeCell ref="L4:M4"/>
    <mergeCell ref="I21:M21"/>
    <mergeCell ref="I22:M22"/>
    <mergeCell ref="H11:H12"/>
    <mergeCell ref="A5:B5"/>
    <mergeCell ref="C5:F5"/>
    <mergeCell ref="G5:H5"/>
    <mergeCell ref="A11:A12"/>
    <mergeCell ref="B11:B12"/>
    <mergeCell ref="G11:G12"/>
    <mergeCell ref="A8:B8"/>
    <mergeCell ref="A9:B9"/>
    <mergeCell ref="I16:M16"/>
    <mergeCell ref="C13:D13"/>
    <mergeCell ref="E13:F13"/>
    <mergeCell ref="C14:D14"/>
    <mergeCell ref="C8:D8"/>
    <mergeCell ref="E11:F12"/>
    <mergeCell ref="I5:M5"/>
    <mergeCell ref="E8:F8"/>
    <mergeCell ref="A6:F6"/>
    <mergeCell ref="G6:H6"/>
    <mergeCell ref="I24:M24"/>
    <mergeCell ref="I25:M25"/>
    <mergeCell ref="I26:M26"/>
    <mergeCell ref="I27:M27"/>
    <mergeCell ref="E14:F14"/>
    <mergeCell ref="C15:D15"/>
    <mergeCell ref="E15:F15"/>
    <mergeCell ref="E22:F22"/>
    <mergeCell ref="C23:D23"/>
    <mergeCell ref="E23:F23"/>
    <mergeCell ref="I23:M23"/>
    <mergeCell ref="E16:F16"/>
    <mergeCell ref="C17:D17"/>
    <mergeCell ref="E17:F17"/>
    <mergeCell ref="C18:D18"/>
    <mergeCell ref="E18:F18"/>
    <mergeCell ref="I6:M6"/>
    <mergeCell ref="I19:M19"/>
    <mergeCell ref="C19:D19"/>
    <mergeCell ref="C11:D12"/>
  </mergeCells>
  <phoneticPr fontId="2"/>
  <conditionalFormatting sqref="A37:M37 A35:A36 C35:M36 A13:M22 A24:M34 A23 C23:M23 A39:M40">
    <cfRule type="expression" dxfId="33" priority="36">
      <formula>$B13="祝"</formula>
    </cfRule>
    <cfRule type="expression" dxfId="32" priority="37">
      <formula>$B13="日"</formula>
    </cfRule>
    <cfRule type="expression" dxfId="31" priority="38">
      <formula>$B13="土"</formula>
    </cfRule>
  </conditionalFormatting>
  <conditionalFormatting sqref="C4:F4">
    <cfRule type="expression" dxfId="30" priority="35">
      <formula>$C$4&lt;&gt;""</formula>
    </cfRule>
  </conditionalFormatting>
  <conditionalFormatting sqref="C5:F5">
    <cfRule type="expression" dxfId="29" priority="34">
      <formula>$C$5&lt;&gt;""</formula>
    </cfRule>
  </conditionalFormatting>
  <conditionalFormatting sqref="I4:K4">
    <cfRule type="expression" dxfId="28" priority="33">
      <formula>$I$4&lt;&gt;""</formula>
    </cfRule>
  </conditionalFormatting>
  <conditionalFormatting sqref="C8:D8">
    <cfRule type="expression" dxfId="27" priority="29">
      <formula>$C$8&lt;&gt;""</formula>
    </cfRule>
  </conditionalFormatting>
  <conditionalFormatting sqref="C9">
    <cfRule type="expression" dxfId="26" priority="28">
      <formula>$C$9&lt;&gt;""</formula>
    </cfRule>
  </conditionalFormatting>
  <conditionalFormatting sqref="E9">
    <cfRule type="expression" dxfId="25" priority="27">
      <formula>$E$9&lt;&gt;""</formula>
    </cfRule>
  </conditionalFormatting>
  <conditionalFormatting sqref="B35">
    <cfRule type="expression" dxfId="24" priority="18">
      <formula>$B35="祝"</formula>
    </cfRule>
    <cfRule type="expression" dxfId="23" priority="19">
      <formula>$B35="日"</formula>
    </cfRule>
    <cfRule type="expression" dxfId="22" priority="20">
      <formula>$B35="土"</formula>
    </cfRule>
  </conditionalFormatting>
  <conditionalFormatting sqref="A38:M38">
    <cfRule type="expression" dxfId="21" priority="15">
      <formula>$B38="祝"</formula>
    </cfRule>
    <cfRule type="expression" dxfId="20" priority="16">
      <formula>$B38="日"</formula>
    </cfRule>
    <cfRule type="expression" dxfId="19" priority="17">
      <formula>$B38="土"</formula>
    </cfRule>
  </conditionalFormatting>
  <conditionalFormatting sqref="B23">
    <cfRule type="expression" dxfId="18" priority="6">
      <formula>$B23="祝"</formula>
    </cfRule>
    <cfRule type="expression" dxfId="17" priority="7">
      <formula>$B23="日"</formula>
    </cfRule>
    <cfRule type="expression" dxfId="16" priority="8">
      <formula>$B23="土"</formula>
    </cfRule>
  </conditionalFormatting>
  <conditionalFormatting sqref="I5">
    <cfRule type="expression" dxfId="15" priority="5">
      <formula>$I$5&lt;&gt;""</formula>
    </cfRule>
  </conditionalFormatting>
  <conditionalFormatting sqref="I6">
    <cfRule type="expression" dxfId="14" priority="4">
      <formula>$I$5&lt;&gt;""</formula>
    </cfRule>
  </conditionalFormatting>
  <conditionalFormatting sqref="B36">
    <cfRule type="expression" dxfId="13" priority="1">
      <formula>$B36="祝"</formula>
    </cfRule>
    <cfRule type="expression" dxfId="12" priority="2">
      <formula>$B36="日"</formula>
    </cfRule>
    <cfRule type="expression" dxfId="11" priority="3">
      <formula>$B36="土"</formula>
    </cfRule>
  </conditionalFormatting>
  <dataValidations count="1">
    <dataValidation type="list" allowBlank="1" showInputMessage="1" showErrorMessage="1" sqref="H13:H40" xr:uid="{00000000-0002-0000-0A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60"/>
  <sheetViews>
    <sheetView view="pageBreakPreview" zoomScaleNormal="100" zoomScaleSheetLayoutView="100" workbookViewId="0">
      <selection activeCell="K48" sqref="K48"/>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3.125" style="22" customWidth="1"/>
    <col min="9" max="9" width="20.625" customWidth="1"/>
    <col min="10" max="11" width="10.625" customWidth="1"/>
    <col min="12" max="13" width="14.875" customWidth="1"/>
  </cols>
  <sheetData>
    <row r="1" spans="1:15" ht="20.100000000000001" customHeight="1">
      <c r="A1" s="34" t="s">
        <v>26</v>
      </c>
      <c r="I1" s="22"/>
      <c r="J1" s="22"/>
      <c r="K1" s="22"/>
      <c r="L1" s="172" t="s">
        <v>14</v>
      </c>
      <c r="M1" s="172"/>
    </row>
    <row r="2" spans="1:15" ht="20.100000000000001" customHeight="1">
      <c r="A2" s="184">
        <f>EDATE('4月'!A2,11)</f>
        <v>46082</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c r="H10" s="9"/>
    </row>
    <row r="11" spans="1:15" ht="19.5" customHeight="1">
      <c r="A11" s="150" t="s">
        <v>0</v>
      </c>
      <c r="B11" s="191" t="s">
        <v>1</v>
      </c>
      <c r="C11" s="160" t="s">
        <v>7</v>
      </c>
      <c r="D11" s="161"/>
      <c r="E11" s="156" t="s">
        <v>8</v>
      </c>
      <c r="F11" s="157"/>
      <c r="G11" s="170" t="s">
        <v>15</v>
      </c>
      <c r="H11" s="152" t="s">
        <v>2</v>
      </c>
      <c r="I11" s="240" t="s">
        <v>16</v>
      </c>
      <c r="J11" s="240" t="s">
        <v>16</v>
      </c>
      <c r="K11" s="240" t="s">
        <v>16</v>
      </c>
      <c r="L11" s="240" t="s">
        <v>16</v>
      </c>
      <c r="M11" s="241" t="s">
        <v>16</v>
      </c>
    </row>
    <row r="12" spans="1:15" s="22" customFormat="1" ht="19.5" customHeight="1" thickBot="1">
      <c r="A12" s="151"/>
      <c r="B12" s="192"/>
      <c r="C12" s="162"/>
      <c r="D12" s="163"/>
      <c r="E12" s="158"/>
      <c r="F12" s="159"/>
      <c r="G12" s="171"/>
      <c r="H12" s="153"/>
      <c r="I12" s="242" t="s">
        <v>16</v>
      </c>
      <c r="J12" s="242" t="s">
        <v>16</v>
      </c>
      <c r="K12" s="242" t="s">
        <v>16</v>
      </c>
      <c r="L12" s="242" t="s">
        <v>16</v>
      </c>
      <c r="M12" s="243" t="s">
        <v>16</v>
      </c>
      <c r="O12" s="53"/>
    </row>
    <row r="13" spans="1:15" ht="19.5" customHeight="1">
      <c r="A13" s="73">
        <f>A2</f>
        <v>46082</v>
      </c>
      <c r="B13" s="69" t="str">
        <f>TEXT(A13,"aaa")</f>
        <v>日</v>
      </c>
      <c r="C13" s="164"/>
      <c r="D13" s="165"/>
      <c r="E13" s="105"/>
      <c r="F13" s="106"/>
      <c r="G13" s="36"/>
      <c r="H13" s="37"/>
      <c r="I13" s="154"/>
      <c r="J13" s="154"/>
      <c r="K13" s="154"/>
      <c r="L13" s="154"/>
      <c r="M13" s="155"/>
      <c r="O13" t="s">
        <v>18</v>
      </c>
    </row>
    <row r="14" spans="1:15" ht="19.5" customHeight="1">
      <c r="A14" s="72">
        <f>A13+1</f>
        <v>46083</v>
      </c>
      <c r="B14" s="55" t="str">
        <f>TEXT(A14,"aaa")</f>
        <v>月</v>
      </c>
      <c r="C14" s="109"/>
      <c r="D14" s="110"/>
      <c r="E14" s="103"/>
      <c r="F14" s="104"/>
      <c r="G14" s="38"/>
      <c r="H14" s="39"/>
      <c r="I14" s="107"/>
      <c r="J14" s="107"/>
      <c r="K14" s="107"/>
      <c r="L14" s="107"/>
      <c r="M14" s="108"/>
      <c r="O14" t="s">
        <v>19</v>
      </c>
    </row>
    <row r="15" spans="1:15" ht="19.5" customHeight="1">
      <c r="A15" s="72">
        <f t="shared" ref="A15:A43" si="0">A14+1</f>
        <v>46084</v>
      </c>
      <c r="B15" s="55" t="str">
        <f t="shared" ref="B15:B43" si="1">TEXT(A15,"aaa")</f>
        <v>火</v>
      </c>
      <c r="C15" s="109"/>
      <c r="D15" s="110"/>
      <c r="E15" s="103"/>
      <c r="F15" s="104"/>
      <c r="G15" s="38"/>
      <c r="H15" s="40"/>
      <c r="I15" s="107"/>
      <c r="J15" s="107"/>
      <c r="K15" s="107"/>
      <c r="L15" s="107"/>
      <c r="M15" s="108"/>
      <c r="O15" t="s">
        <v>33</v>
      </c>
    </row>
    <row r="16" spans="1:15" ht="19.5" customHeight="1">
      <c r="A16" s="72">
        <f t="shared" si="0"/>
        <v>46085</v>
      </c>
      <c r="B16" s="55" t="str">
        <f t="shared" si="1"/>
        <v>水</v>
      </c>
      <c r="C16" s="109"/>
      <c r="D16" s="110"/>
      <c r="E16" s="103"/>
      <c r="F16" s="104"/>
      <c r="G16" s="38"/>
      <c r="H16" s="40"/>
      <c r="I16" s="107"/>
      <c r="J16" s="107"/>
      <c r="K16" s="107"/>
      <c r="L16" s="107"/>
      <c r="M16" s="108"/>
      <c r="O16" t="s">
        <v>20</v>
      </c>
    </row>
    <row r="17" spans="1:15" ht="19.5" customHeight="1">
      <c r="A17" s="72">
        <f t="shared" si="0"/>
        <v>46086</v>
      </c>
      <c r="B17" s="55" t="str">
        <f t="shared" si="1"/>
        <v>木</v>
      </c>
      <c r="C17" s="109"/>
      <c r="D17" s="110"/>
      <c r="E17" s="103"/>
      <c r="F17" s="104"/>
      <c r="G17" s="38"/>
      <c r="H17" s="40"/>
      <c r="I17" s="107"/>
      <c r="J17" s="107"/>
      <c r="K17" s="107"/>
      <c r="L17" s="107"/>
      <c r="M17" s="108"/>
      <c r="O17" t="s">
        <v>21</v>
      </c>
    </row>
    <row r="18" spans="1:15" s="8" customFormat="1" ht="19.5" customHeight="1">
      <c r="A18" s="72">
        <f t="shared" si="0"/>
        <v>46087</v>
      </c>
      <c r="B18" s="55" t="str">
        <f t="shared" si="1"/>
        <v>金</v>
      </c>
      <c r="C18" s="109"/>
      <c r="D18" s="110"/>
      <c r="E18" s="103"/>
      <c r="F18" s="104"/>
      <c r="G18" s="38"/>
      <c r="H18" s="40"/>
      <c r="I18" s="107"/>
      <c r="J18" s="107"/>
      <c r="K18" s="107"/>
      <c r="L18" s="107"/>
      <c r="M18" s="108"/>
      <c r="O18" t="s">
        <v>22</v>
      </c>
    </row>
    <row r="19" spans="1:15" s="8" customFormat="1" ht="19.5" customHeight="1">
      <c r="A19" s="72">
        <f t="shared" si="0"/>
        <v>46088</v>
      </c>
      <c r="B19" s="55" t="str">
        <f t="shared" si="1"/>
        <v>土</v>
      </c>
      <c r="C19" s="109"/>
      <c r="D19" s="110"/>
      <c r="E19" s="103"/>
      <c r="F19" s="104"/>
      <c r="G19" s="38"/>
      <c r="H19" s="40"/>
      <c r="I19" s="107"/>
      <c r="J19" s="107"/>
      <c r="K19" s="107"/>
      <c r="L19" s="107"/>
      <c r="M19" s="108"/>
      <c r="O19" t="s">
        <v>23</v>
      </c>
    </row>
    <row r="20" spans="1:15" ht="19.5" customHeight="1">
      <c r="A20" s="72">
        <f t="shared" si="0"/>
        <v>46089</v>
      </c>
      <c r="B20" s="55" t="str">
        <f t="shared" si="1"/>
        <v>日</v>
      </c>
      <c r="C20" s="109"/>
      <c r="D20" s="110"/>
      <c r="E20" s="103"/>
      <c r="F20" s="104"/>
      <c r="G20" s="38"/>
      <c r="H20" s="40"/>
      <c r="I20" s="107"/>
      <c r="J20" s="107"/>
      <c r="K20" s="107"/>
      <c r="L20" s="107"/>
      <c r="M20" s="108"/>
    </row>
    <row r="21" spans="1:15" ht="19.5" customHeight="1">
      <c r="A21" s="72">
        <f t="shared" si="0"/>
        <v>46090</v>
      </c>
      <c r="B21" s="55" t="str">
        <f t="shared" si="1"/>
        <v>月</v>
      </c>
      <c r="C21" s="109"/>
      <c r="D21" s="110"/>
      <c r="E21" s="103"/>
      <c r="F21" s="104"/>
      <c r="G21" s="38"/>
      <c r="H21" s="40"/>
      <c r="I21" s="107"/>
      <c r="J21" s="107"/>
      <c r="K21" s="107"/>
      <c r="L21" s="107"/>
      <c r="M21" s="108"/>
    </row>
    <row r="22" spans="1:15" ht="19.5" customHeight="1">
      <c r="A22" s="72">
        <f t="shared" si="0"/>
        <v>46091</v>
      </c>
      <c r="B22" s="55" t="str">
        <f t="shared" si="1"/>
        <v>火</v>
      </c>
      <c r="C22" s="109"/>
      <c r="D22" s="110"/>
      <c r="E22" s="103"/>
      <c r="F22" s="104"/>
      <c r="G22" s="38"/>
      <c r="H22" s="39"/>
      <c r="I22" s="107"/>
      <c r="J22" s="107"/>
      <c r="K22" s="107"/>
      <c r="L22" s="107"/>
      <c r="M22" s="108"/>
    </row>
    <row r="23" spans="1:15" ht="19.5" customHeight="1">
      <c r="A23" s="72">
        <f t="shared" si="0"/>
        <v>46092</v>
      </c>
      <c r="B23" s="55" t="str">
        <f t="shared" si="1"/>
        <v>水</v>
      </c>
      <c r="C23" s="109"/>
      <c r="D23" s="110"/>
      <c r="E23" s="103"/>
      <c r="F23" s="104"/>
      <c r="G23" s="38"/>
      <c r="H23" s="40"/>
      <c r="I23" s="107"/>
      <c r="J23" s="107"/>
      <c r="K23" s="107"/>
      <c r="L23" s="107"/>
      <c r="M23" s="108"/>
    </row>
    <row r="24" spans="1:15" ht="19.5" customHeight="1">
      <c r="A24" s="72">
        <f t="shared" si="0"/>
        <v>46093</v>
      </c>
      <c r="B24" s="55" t="str">
        <f t="shared" si="1"/>
        <v>木</v>
      </c>
      <c r="C24" s="109"/>
      <c r="D24" s="110"/>
      <c r="E24" s="103"/>
      <c r="F24" s="104"/>
      <c r="G24" s="38"/>
      <c r="H24" s="40"/>
      <c r="I24" s="107"/>
      <c r="J24" s="107"/>
      <c r="K24" s="107"/>
      <c r="L24" s="107"/>
      <c r="M24" s="108"/>
    </row>
    <row r="25" spans="1:15" s="8" customFormat="1" ht="19.5" customHeight="1">
      <c r="A25" s="72">
        <f t="shared" si="0"/>
        <v>46094</v>
      </c>
      <c r="B25" s="55" t="str">
        <f t="shared" si="1"/>
        <v>金</v>
      </c>
      <c r="C25" s="109"/>
      <c r="D25" s="110"/>
      <c r="E25" s="103"/>
      <c r="F25" s="104"/>
      <c r="G25" s="38"/>
      <c r="H25" s="40"/>
      <c r="I25" s="107"/>
      <c r="J25" s="107"/>
      <c r="K25" s="107"/>
      <c r="L25" s="107"/>
      <c r="M25" s="108"/>
    </row>
    <row r="26" spans="1:15" s="8" customFormat="1" ht="19.5" customHeight="1">
      <c r="A26" s="72">
        <f t="shared" si="0"/>
        <v>46095</v>
      </c>
      <c r="B26" s="55" t="str">
        <f t="shared" si="1"/>
        <v>土</v>
      </c>
      <c r="C26" s="109"/>
      <c r="D26" s="110"/>
      <c r="E26" s="103"/>
      <c r="F26" s="104"/>
      <c r="G26" s="38"/>
      <c r="H26" s="40"/>
      <c r="I26" s="107"/>
      <c r="J26" s="107"/>
      <c r="K26" s="107"/>
      <c r="L26" s="107"/>
      <c r="M26" s="108"/>
    </row>
    <row r="27" spans="1:15" ht="19.5" customHeight="1">
      <c r="A27" s="72">
        <f t="shared" si="0"/>
        <v>46096</v>
      </c>
      <c r="B27" s="55" t="str">
        <f t="shared" si="1"/>
        <v>日</v>
      </c>
      <c r="C27" s="109"/>
      <c r="D27" s="110"/>
      <c r="E27" s="103"/>
      <c r="F27" s="104"/>
      <c r="G27" s="38"/>
      <c r="H27" s="40"/>
      <c r="I27" s="107"/>
      <c r="J27" s="107"/>
      <c r="K27" s="107"/>
      <c r="L27" s="107"/>
      <c r="M27" s="108"/>
    </row>
    <row r="28" spans="1:15" ht="19.5" customHeight="1">
      <c r="A28" s="72">
        <f t="shared" si="0"/>
        <v>46097</v>
      </c>
      <c r="B28" s="55" t="str">
        <f t="shared" si="1"/>
        <v>月</v>
      </c>
      <c r="C28" s="109"/>
      <c r="D28" s="110"/>
      <c r="E28" s="103"/>
      <c r="F28" s="104"/>
      <c r="G28" s="38"/>
      <c r="H28" s="40"/>
      <c r="I28" s="107"/>
      <c r="J28" s="107"/>
      <c r="K28" s="107"/>
      <c r="L28" s="107"/>
      <c r="M28" s="108"/>
    </row>
    <row r="29" spans="1:15" ht="19.5" customHeight="1">
      <c r="A29" s="72">
        <f t="shared" si="0"/>
        <v>46098</v>
      </c>
      <c r="B29" s="55" t="str">
        <f t="shared" si="1"/>
        <v>火</v>
      </c>
      <c r="C29" s="109"/>
      <c r="D29" s="110"/>
      <c r="E29" s="103"/>
      <c r="F29" s="104"/>
      <c r="G29" s="38"/>
      <c r="H29" s="40"/>
      <c r="I29" s="107"/>
      <c r="J29" s="107"/>
      <c r="K29" s="107"/>
      <c r="L29" s="107"/>
      <c r="M29" s="108"/>
    </row>
    <row r="30" spans="1:15" ht="19.5" customHeight="1">
      <c r="A30" s="72">
        <f t="shared" si="0"/>
        <v>46099</v>
      </c>
      <c r="B30" s="55" t="str">
        <f t="shared" si="1"/>
        <v>水</v>
      </c>
      <c r="C30" s="109"/>
      <c r="D30" s="110"/>
      <c r="E30" s="103"/>
      <c r="F30" s="104"/>
      <c r="G30" s="38"/>
      <c r="H30" s="40"/>
      <c r="I30" s="107"/>
      <c r="J30" s="107"/>
      <c r="K30" s="107"/>
      <c r="L30" s="107"/>
      <c r="M30" s="108"/>
    </row>
    <row r="31" spans="1:15" ht="19.5" customHeight="1">
      <c r="A31" s="72">
        <f t="shared" si="0"/>
        <v>46100</v>
      </c>
      <c r="B31" s="55" t="str">
        <f t="shared" si="1"/>
        <v>木</v>
      </c>
      <c r="C31" s="109"/>
      <c r="D31" s="110"/>
      <c r="E31" s="103"/>
      <c r="F31" s="104"/>
      <c r="G31" s="38"/>
      <c r="H31" s="40"/>
      <c r="I31" s="107"/>
      <c r="J31" s="107"/>
      <c r="K31" s="107"/>
      <c r="L31" s="107"/>
      <c r="M31" s="108"/>
    </row>
    <row r="32" spans="1:15" s="8" customFormat="1" ht="19.5" customHeight="1">
      <c r="A32" s="72">
        <f t="shared" si="0"/>
        <v>46101</v>
      </c>
      <c r="B32" s="55" t="s">
        <v>43</v>
      </c>
      <c r="C32" s="109"/>
      <c r="D32" s="110"/>
      <c r="E32" s="103"/>
      <c r="F32" s="104"/>
      <c r="G32" s="38"/>
      <c r="H32" s="40"/>
      <c r="I32" s="107"/>
      <c r="J32" s="107"/>
      <c r="K32" s="107"/>
      <c r="L32" s="107"/>
      <c r="M32" s="108"/>
    </row>
    <row r="33" spans="1:13" s="8" customFormat="1" ht="19.5" customHeight="1">
      <c r="A33" s="72">
        <f t="shared" si="0"/>
        <v>46102</v>
      </c>
      <c r="B33" s="55" t="str">
        <f t="shared" ref="B33" si="2">TEXT(A33,"aaa")</f>
        <v>土</v>
      </c>
      <c r="C33" s="109"/>
      <c r="D33" s="110"/>
      <c r="E33" s="103"/>
      <c r="F33" s="104"/>
      <c r="G33" s="38"/>
      <c r="H33" s="40"/>
      <c r="I33" s="107"/>
      <c r="J33" s="107"/>
      <c r="K33" s="107"/>
      <c r="L33" s="107"/>
      <c r="M33" s="108"/>
    </row>
    <row r="34" spans="1:13" ht="19.5" customHeight="1">
      <c r="A34" s="72">
        <f t="shared" si="0"/>
        <v>46103</v>
      </c>
      <c r="B34" s="55" t="str">
        <f t="shared" si="1"/>
        <v>日</v>
      </c>
      <c r="C34" s="109"/>
      <c r="D34" s="110"/>
      <c r="E34" s="103"/>
      <c r="F34" s="104"/>
      <c r="G34" s="38"/>
      <c r="H34" s="40"/>
      <c r="I34" s="107"/>
      <c r="J34" s="107"/>
      <c r="K34" s="107"/>
      <c r="L34" s="107"/>
      <c r="M34" s="108"/>
    </row>
    <row r="35" spans="1:13" ht="19.5" customHeight="1">
      <c r="A35" s="72">
        <f t="shared" si="0"/>
        <v>46104</v>
      </c>
      <c r="B35" s="55" t="str">
        <f t="shared" si="1"/>
        <v>月</v>
      </c>
      <c r="C35" s="109"/>
      <c r="D35" s="110"/>
      <c r="E35" s="103"/>
      <c r="F35" s="104"/>
      <c r="G35" s="38"/>
      <c r="H35" s="40"/>
      <c r="I35" s="107"/>
      <c r="J35" s="107"/>
      <c r="K35" s="107"/>
      <c r="L35" s="107"/>
      <c r="M35" s="108"/>
    </row>
    <row r="36" spans="1:13" ht="19.5" customHeight="1">
      <c r="A36" s="72">
        <f t="shared" si="0"/>
        <v>46105</v>
      </c>
      <c r="B36" s="55" t="str">
        <f t="shared" si="1"/>
        <v>火</v>
      </c>
      <c r="C36" s="109"/>
      <c r="D36" s="110"/>
      <c r="E36" s="103"/>
      <c r="F36" s="104"/>
      <c r="G36" s="38"/>
      <c r="H36" s="40"/>
      <c r="I36" s="107"/>
      <c r="J36" s="107"/>
      <c r="K36" s="107"/>
      <c r="L36" s="107"/>
      <c r="M36" s="108"/>
    </row>
    <row r="37" spans="1:13" ht="19.5" customHeight="1">
      <c r="A37" s="72">
        <f t="shared" si="0"/>
        <v>46106</v>
      </c>
      <c r="B37" s="55" t="str">
        <f t="shared" si="1"/>
        <v>水</v>
      </c>
      <c r="C37" s="109"/>
      <c r="D37" s="110"/>
      <c r="E37" s="103"/>
      <c r="F37" s="104"/>
      <c r="G37" s="38"/>
      <c r="H37" s="40"/>
      <c r="I37" s="107"/>
      <c r="J37" s="107"/>
      <c r="K37" s="107"/>
      <c r="L37" s="107"/>
      <c r="M37" s="108"/>
    </row>
    <row r="38" spans="1:13" ht="19.5" customHeight="1">
      <c r="A38" s="72">
        <f t="shared" si="0"/>
        <v>46107</v>
      </c>
      <c r="B38" s="55" t="str">
        <f t="shared" si="1"/>
        <v>木</v>
      </c>
      <c r="C38" s="109"/>
      <c r="D38" s="110"/>
      <c r="E38" s="103"/>
      <c r="F38" s="104"/>
      <c r="G38" s="38"/>
      <c r="H38" s="40"/>
      <c r="I38" s="107"/>
      <c r="J38" s="107"/>
      <c r="K38" s="107"/>
      <c r="L38" s="107"/>
      <c r="M38" s="108"/>
    </row>
    <row r="39" spans="1:13" s="8" customFormat="1" ht="19.5" customHeight="1">
      <c r="A39" s="72">
        <f t="shared" si="0"/>
        <v>46108</v>
      </c>
      <c r="B39" s="55" t="str">
        <f t="shared" si="1"/>
        <v>金</v>
      </c>
      <c r="C39" s="109"/>
      <c r="D39" s="110"/>
      <c r="E39" s="103"/>
      <c r="F39" s="104"/>
      <c r="G39" s="38"/>
      <c r="H39" s="40"/>
      <c r="I39" s="107"/>
      <c r="J39" s="107"/>
      <c r="K39" s="107"/>
      <c r="L39" s="107"/>
      <c r="M39" s="108"/>
    </row>
    <row r="40" spans="1:13" s="8" customFormat="1" ht="19.5" customHeight="1">
      <c r="A40" s="72">
        <f t="shared" si="0"/>
        <v>46109</v>
      </c>
      <c r="B40" s="55" t="str">
        <f t="shared" si="1"/>
        <v>土</v>
      </c>
      <c r="C40" s="109"/>
      <c r="D40" s="110"/>
      <c r="E40" s="103"/>
      <c r="F40" s="104"/>
      <c r="G40" s="38"/>
      <c r="H40" s="40"/>
      <c r="I40" s="107"/>
      <c r="J40" s="107"/>
      <c r="K40" s="107"/>
      <c r="L40" s="107"/>
      <c r="M40" s="108"/>
    </row>
    <row r="41" spans="1:13" ht="19.5" customHeight="1">
      <c r="A41" s="72">
        <f t="shared" si="0"/>
        <v>46110</v>
      </c>
      <c r="B41" s="55" t="str">
        <f t="shared" si="1"/>
        <v>日</v>
      </c>
      <c r="C41" s="109"/>
      <c r="D41" s="110"/>
      <c r="E41" s="103"/>
      <c r="F41" s="104"/>
      <c r="G41" s="38"/>
      <c r="H41" s="40"/>
      <c r="I41" s="107"/>
      <c r="J41" s="107"/>
      <c r="K41" s="107"/>
      <c r="L41" s="107"/>
      <c r="M41" s="108"/>
    </row>
    <row r="42" spans="1:13" ht="19.5" customHeight="1">
      <c r="A42" s="72">
        <f t="shared" si="0"/>
        <v>46111</v>
      </c>
      <c r="B42" s="56" t="str">
        <f t="shared" si="1"/>
        <v>月</v>
      </c>
      <c r="C42" s="109"/>
      <c r="D42" s="110"/>
      <c r="E42" s="103"/>
      <c r="F42" s="104"/>
      <c r="G42" s="38"/>
      <c r="H42" s="40"/>
      <c r="I42" s="107"/>
      <c r="J42" s="107"/>
      <c r="K42" s="107"/>
      <c r="L42" s="107"/>
      <c r="M42" s="108"/>
    </row>
    <row r="43" spans="1:13" ht="19.5" customHeight="1" thickBot="1">
      <c r="A43" s="74">
        <f t="shared" si="0"/>
        <v>46112</v>
      </c>
      <c r="B43" s="70" t="str">
        <f t="shared" si="1"/>
        <v>火</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11"/>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139"/>
    </row>
    <row r="47" spans="1:13" ht="15" customHeight="1">
      <c r="B47" s="10"/>
      <c r="C47" s="137"/>
      <c r="D47" s="138"/>
      <c r="E47" s="120"/>
      <c r="F47" s="121"/>
      <c r="G47" s="17" t="s">
        <v>10</v>
      </c>
      <c r="H47" s="44" t="s">
        <v>4</v>
      </c>
      <c r="I47" s="2"/>
      <c r="J47" s="2"/>
      <c r="K47" s="2"/>
      <c r="L47" s="2"/>
      <c r="M47" s="139"/>
    </row>
    <row r="48" spans="1:13" ht="15" customHeight="1" thickBot="1">
      <c r="B48" s="10"/>
      <c r="C48" s="137" t="s">
        <v>12</v>
      </c>
      <c r="D48" s="138"/>
      <c r="E48" s="122" t="s">
        <v>11</v>
      </c>
      <c r="F48" s="123"/>
      <c r="G48" s="124"/>
      <c r="H48" s="45" t="s">
        <v>4</v>
      </c>
      <c r="I48" s="2"/>
      <c r="J48" s="2"/>
      <c r="K48" s="2"/>
      <c r="L48" s="2"/>
      <c r="M48" s="139"/>
    </row>
    <row r="49" spans="1:15" ht="15" customHeight="1" thickBot="1">
      <c r="A49" s="33"/>
      <c r="B49" s="10"/>
      <c r="C49" s="35"/>
      <c r="D49" s="64"/>
      <c r="E49" s="64"/>
      <c r="F49" s="14"/>
      <c r="G49" s="14"/>
      <c r="H49" s="49"/>
      <c r="I49" s="2"/>
      <c r="J49" s="2"/>
      <c r="K49" s="2"/>
      <c r="L49" s="2"/>
      <c r="M49" s="139"/>
    </row>
    <row r="50" spans="1:15" ht="18" customHeight="1" thickTop="1" thickBot="1">
      <c r="A50" s="62"/>
      <c r="B50" s="63"/>
      <c r="C50" s="130" t="s">
        <v>38</v>
      </c>
      <c r="D50" s="131"/>
      <c r="E50" s="115" t="s">
        <v>34</v>
      </c>
      <c r="F50" s="116"/>
      <c r="G50" s="116"/>
      <c r="H50" s="117"/>
      <c r="I50" s="93">
        <v>46115</v>
      </c>
      <c r="J50" s="63"/>
      <c r="K50" s="28"/>
      <c r="L50" s="2"/>
      <c r="M50" s="140"/>
    </row>
    <row r="51" spans="1:15" ht="18" customHeight="1" thickBot="1">
      <c r="A51" s="58"/>
      <c r="B51" s="58"/>
      <c r="C51" s="132"/>
      <c r="D51" s="133"/>
      <c r="E51" s="134" t="s">
        <v>35</v>
      </c>
      <c r="F51" s="135"/>
      <c r="G51" s="135"/>
      <c r="H51" s="136"/>
      <c r="I51" s="94">
        <v>46120</v>
      </c>
      <c r="J51" s="58"/>
      <c r="K51" s="58"/>
      <c r="L51" s="2"/>
      <c r="M51" s="2"/>
    </row>
    <row r="52" spans="1:15" ht="18" customHeight="1" thickTop="1">
      <c r="A52" s="58"/>
      <c r="B52" s="58"/>
      <c r="C52" s="59"/>
      <c r="D52" s="59"/>
      <c r="E52" s="59"/>
      <c r="F52" s="14"/>
      <c r="G52" s="14"/>
      <c r="H52" s="14"/>
      <c r="I52" s="60"/>
      <c r="J52" s="58"/>
      <c r="K52" s="58"/>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I16:M16"/>
    <mergeCell ref="I17:M17"/>
    <mergeCell ref="I18:M18"/>
    <mergeCell ref="C20:D20"/>
    <mergeCell ref="C15:D15"/>
    <mergeCell ref="E15:F15"/>
    <mergeCell ref="C22:D22"/>
    <mergeCell ref="E22:F22"/>
    <mergeCell ref="C19:D19"/>
    <mergeCell ref="E19:F19"/>
    <mergeCell ref="E20:F20"/>
    <mergeCell ref="C21:D21"/>
    <mergeCell ref="E21:F21"/>
    <mergeCell ref="C16:D16"/>
    <mergeCell ref="E16:F16"/>
    <mergeCell ref="C17:D17"/>
    <mergeCell ref="I15:M15"/>
    <mergeCell ref="I23:M23"/>
    <mergeCell ref="I24:M24"/>
    <mergeCell ref="E36:F36"/>
    <mergeCell ref="C31:D31"/>
    <mergeCell ref="C39:D39"/>
    <mergeCell ref="E39:F39"/>
    <mergeCell ref="I25:M25"/>
    <mergeCell ref="I26:M26"/>
    <mergeCell ref="E17:F17"/>
    <mergeCell ref="C18:D18"/>
    <mergeCell ref="E18:F18"/>
    <mergeCell ref="I22:M22"/>
    <mergeCell ref="I19:M19"/>
    <mergeCell ref="I20:M20"/>
    <mergeCell ref="I21:M21"/>
    <mergeCell ref="E29:F29"/>
    <mergeCell ref="C30:D30"/>
    <mergeCell ref="E30:F30"/>
    <mergeCell ref="C25:D25"/>
    <mergeCell ref="E25:F25"/>
    <mergeCell ref="C26:D26"/>
    <mergeCell ref="E26:F26"/>
    <mergeCell ref="C27:D27"/>
    <mergeCell ref="E27:F27"/>
    <mergeCell ref="C23:D23"/>
    <mergeCell ref="E23:F23"/>
    <mergeCell ref="C24:D24"/>
    <mergeCell ref="E24:F24"/>
    <mergeCell ref="C34:D34"/>
    <mergeCell ref="E34:F34"/>
    <mergeCell ref="C35:D35"/>
    <mergeCell ref="E35:F35"/>
    <mergeCell ref="C36:D36"/>
    <mergeCell ref="C29:D29"/>
    <mergeCell ref="C28:D28"/>
    <mergeCell ref="E28:F28"/>
    <mergeCell ref="I28:M28"/>
    <mergeCell ref="I29:M29"/>
    <mergeCell ref="I30:M30"/>
    <mergeCell ref="I39:M39"/>
    <mergeCell ref="I34:M34"/>
    <mergeCell ref="I35:M35"/>
    <mergeCell ref="I36:M36"/>
    <mergeCell ref="I31:M31"/>
    <mergeCell ref="I32:M32"/>
    <mergeCell ref="I33:M33"/>
    <mergeCell ref="C41:D41"/>
    <mergeCell ref="E41:F41"/>
    <mergeCell ref="C42:D42"/>
    <mergeCell ref="E42:F42"/>
    <mergeCell ref="C37:D37"/>
    <mergeCell ref="E37:F37"/>
    <mergeCell ref="C38:D38"/>
    <mergeCell ref="E38:F38"/>
    <mergeCell ref="E31:F31"/>
    <mergeCell ref="C32:D32"/>
    <mergeCell ref="E32:F32"/>
    <mergeCell ref="C33:D33"/>
    <mergeCell ref="E33:F33"/>
    <mergeCell ref="A9:B9"/>
    <mergeCell ref="A6:F6"/>
    <mergeCell ref="G6:H6"/>
    <mergeCell ref="A53:M60"/>
    <mergeCell ref="I43:M43"/>
    <mergeCell ref="M46:M50"/>
    <mergeCell ref="C43:D43"/>
    <mergeCell ref="E43:F43"/>
    <mergeCell ref="E44:F44"/>
    <mergeCell ref="C46:D47"/>
    <mergeCell ref="E46:F47"/>
    <mergeCell ref="C48:D48"/>
    <mergeCell ref="E48:G48"/>
    <mergeCell ref="C50:D51"/>
    <mergeCell ref="E50:H50"/>
    <mergeCell ref="E51:H51"/>
    <mergeCell ref="I42:M42"/>
    <mergeCell ref="I27:M27"/>
    <mergeCell ref="I40:M40"/>
    <mergeCell ref="I41:M41"/>
    <mergeCell ref="I37:M37"/>
    <mergeCell ref="I38:M38"/>
    <mergeCell ref="C40:D40"/>
    <mergeCell ref="E40:F40"/>
    <mergeCell ref="A11:A12"/>
    <mergeCell ref="B11:B12"/>
    <mergeCell ref="G11:G12"/>
    <mergeCell ref="H11:H12"/>
    <mergeCell ref="I11:M12"/>
    <mergeCell ref="I13:M13"/>
    <mergeCell ref="I14:M14"/>
    <mergeCell ref="C11:D12"/>
    <mergeCell ref="E11:F12"/>
    <mergeCell ref="C13:D13"/>
    <mergeCell ref="E13:F13"/>
    <mergeCell ref="C14:D14"/>
    <mergeCell ref="E14:F14"/>
    <mergeCell ref="A8:B8"/>
    <mergeCell ref="C8:D8"/>
    <mergeCell ref="E8:F8"/>
    <mergeCell ref="A5:B5"/>
    <mergeCell ref="C5:F5"/>
    <mergeCell ref="G5:H5"/>
    <mergeCell ref="I6:M6"/>
    <mergeCell ref="I5:M5"/>
    <mergeCell ref="L1:M1"/>
    <mergeCell ref="A2:M2"/>
    <mergeCell ref="A4:B4"/>
    <mergeCell ref="C4:F4"/>
    <mergeCell ref="G4:H4"/>
    <mergeCell ref="I4:K4"/>
    <mergeCell ref="L4:M4"/>
  </mergeCells>
  <phoneticPr fontId="2"/>
  <conditionalFormatting sqref="A13:M43">
    <cfRule type="expression" dxfId="10" priority="12">
      <formula>$B13="祝"</formula>
    </cfRule>
    <cfRule type="expression" dxfId="9" priority="13">
      <formula>$B13="日"</formula>
    </cfRule>
    <cfRule type="expression" dxfId="8" priority="14">
      <formula>$B13="土"</formula>
    </cfRule>
  </conditionalFormatting>
  <conditionalFormatting sqref="C4:F4">
    <cfRule type="expression" dxfId="7" priority="11">
      <formula>$C$4&lt;&gt;""</formula>
    </cfRule>
  </conditionalFormatting>
  <conditionalFormatting sqref="C5:F5">
    <cfRule type="expression" dxfId="6" priority="10">
      <formula>$C$5&lt;&gt;""</formula>
    </cfRule>
  </conditionalFormatting>
  <conditionalFormatting sqref="I4:K4">
    <cfRule type="expression" dxfId="5" priority="9">
      <formula>$I$4&lt;&gt;""</formula>
    </cfRule>
  </conditionalFormatting>
  <conditionalFormatting sqref="C8:D8">
    <cfRule type="expression" dxfId="4" priority="5">
      <formula>$C$8&lt;&gt;""</formula>
    </cfRule>
  </conditionalFormatting>
  <conditionalFormatting sqref="C9">
    <cfRule type="expression" dxfId="3" priority="4">
      <formula>$C$9&lt;&gt;""</formula>
    </cfRule>
  </conditionalFormatting>
  <conditionalFormatting sqref="E9">
    <cfRule type="expression" dxfId="2" priority="3">
      <formula>$E$9&lt;&gt;""</formula>
    </cfRule>
  </conditionalFormatting>
  <conditionalFormatting sqref="I5">
    <cfRule type="expression" dxfId="1" priority="2">
      <formula>$I$5&lt;&gt;""</formula>
    </cfRule>
  </conditionalFormatting>
  <conditionalFormatting sqref="I6">
    <cfRule type="expression" dxfId="0" priority="1">
      <formula>$I$5&lt;&gt;""</formula>
    </cfRule>
  </conditionalFormatting>
  <dataValidations count="1">
    <dataValidation type="list" allowBlank="1" showInputMessage="1" showErrorMessage="1" sqref="H13:H43" xr:uid="{00000000-0002-0000-0B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0"/>
  <sheetViews>
    <sheetView view="pageBreakPreview" zoomScaleNormal="100" zoomScaleSheetLayoutView="100" workbookViewId="0">
      <selection activeCell="I5" sqref="I5:M5"/>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1.25" customWidth="1"/>
    <col min="8" max="8" width="11.125" bestFit="1" customWidth="1"/>
    <col min="9" max="9" width="20.625" customWidth="1"/>
    <col min="10" max="10" width="10.625" customWidth="1"/>
    <col min="11" max="11" width="14.5" customWidth="1"/>
    <col min="12" max="13" width="14.875" customWidth="1"/>
  </cols>
  <sheetData>
    <row r="1" spans="1:15" ht="20.100000000000001" customHeight="1">
      <c r="A1" s="34" t="s">
        <v>26</v>
      </c>
      <c r="I1" s="22"/>
      <c r="J1" s="22"/>
      <c r="K1" s="22"/>
      <c r="L1" s="172" t="s">
        <v>14</v>
      </c>
      <c r="M1" s="172"/>
    </row>
    <row r="2" spans="1:15" ht="20.100000000000001" customHeight="1">
      <c r="A2" s="184">
        <f>EDATE('4月'!A2,1)</f>
        <v>45778</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36</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166" t="s">
        <v>25</v>
      </c>
      <c r="J11" s="166"/>
      <c r="K11" s="166"/>
      <c r="L11" s="166"/>
      <c r="M11" s="167"/>
    </row>
    <row r="12" spans="1:15" s="22" customFormat="1" ht="19.5" customHeight="1" thickBot="1">
      <c r="A12" s="151"/>
      <c r="B12" s="192"/>
      <c r="C12" s="162"/>
      <c r="D12" s="163"/>
      <c r="E12" s="158"/>
      <c r="F12" s="159"/>
      <c r="G12" s="171"/>
      <c r="H12" s="153"/>
      <c r="I12" s="168"/>
      <c r="J12" s="168"/>
      <c r="K12" s="168"/>
      <c r="L12" s="168"/>
      <c r="M12" s="169"/>
      <c r="O12" s="53"/>
    </row>
    <row r="13" spans="1:15" ht="19.5" customHeight="1">
      <c r="A13" s="72">
        <f>A2</f>
        <v>45778</v>
      </c>
      <c r="B13" s="55" t="str">
        <f t="shared" ref="B13:B14" si="0">TEXT(A13,"aaa")</f>
        <v>木</v>
      </c>
      <c r="C13" s="109"/>
      <c r="D13" s="110"/>
      <c r="E13" s="103"/>
      <c r="F13" s="104"/>
      <c r="G13" s="38"/>
      <c r="H13" s="40"/>
      <c r="I13" s="107"/>
      <c r="J13" s="107"/>
      <c r="K13" s="107"/>
      <c r="L13" s="107"/>
      <c r="M13" s="108"/>
      <c r="O13" t="s">
        <v>18</v>
      </c>
    </row>
    <row r="14" spans="1:15" ht="19.5" customHeight="1">
      <c r="A14" s="72">
        <f t="shared" ref="A14:A43" si="1">A13+1</f>
        <v>45779</v>
      </c>
      <c r="B14" s="55" t="str">
        <f t="shared" si="0"/>
        <v>金</v>
      </c>
      <c r="C14" s="109"/>
      <c r="D14" s="110"/>
      <c r="E14" s="103"/>
      <c r="F14" s="104"/>
      <c r="G14" s="38"/>
      <c r="H14" s="40"/>
      <c r="I14" s="107"/>
      <c r="J14" s="107"/>
      <c r="K14" s="107"/>
      <c r="L14" s="107"/>
      <c r="M14" s="108"/>
      <c r="O14" t="s">
        <v>19</v>
      </c>
    </row>
    <row r="15" spans="1:15" ht="19.5" customHeight="1">
      <c r="A15" s="72">
        <f t="shared" si="1"/>
        <v>45780</v>
      </c>
      <c r="B15" s="55" t="s">
        <v>43</v>
      </c>
      <c r="C15" s="109"/>
      <c r="D15" s="110"/>
      <c r="E15" s="103"/>
      <c r="F15" s="104"/>
      <c r="G15" s="38"/>
      <c r="H15" s="40"/>
      <c r="I15" s="107"/>
      <c r="J15" s="107"/>
      <c r="K15" s="107"/>
      <c r="L15" s="107"/>
      <c r="M15" s="108"/>
      <c r="O15" t="s">
        <v>33</v>
      </c>
    </row>
    <row r="16" spans="1:15" ht="19.5" customHeight="1">
      <c r="A16" s="72">
        <f t="shared" si="1"/>
        <v>45781</v>
      </c>
      <c r="B16" s="55" t="s">
        <v>43</v>
      </c>
      <c r="C16" s="109"/>
      <c r="D16" s="110"/>
      <c r="E16" s="103"/>
      <c r="F16" s="104"/>
      <c r="G16" s="38"/>
      <c r="H16" s="40"/>
      <c r="I16" s="107"/>
      <c r="J16" s="107"/>
      <c r="K16" s="107"/>
      <c r="L16" s="107"/>
      <c r="M16" s="108"/>
      <c r="O16" t="s">
        <v>20</v>
      </c>
    </row>
    <row r="17" spans="1:15" ht="19.5" customHeight="1">
      <c r="A17" s="72">
        <f t="shared" si="1"/>
        <v>45782</v>
      </c>
      <c r="B17" s="55" t="s">
        <v>43</v>
      </c>
      <c r="C17" s="109"/>
      <c r="D17" s="110"/>
      <c r="E17" s="103"/>
      <c r="F17" s="104"/>
      <c r="G17" s="38"/>
      <c r="H17" s="40"/>
      <c r="I17" s="107"/>
      <c r="J17" s="107"/>
      <c r="K17" s="107"/>
      <c r="L17" s="107"/>
      <c r="M17" s="108"/>
      <c r="O17" t="s">
        <v>21</v>
      </c>
    </row>
    <row r="18" spans="1:15" s="8" customFormat="1" ht="19.5" customHeight="1">
      <c r="A18" s="72">
        <f t="shared" si="1"/>
        <v>45783</v>
      </c>
      <c r="B18" s="55" t="s">
        <v>43</v>
      </c>
      <c r="C18" s="109"/>
      <c r="D18" s="110"/>
      <c r="E18" s="103"/>
      <c r="F18" s="104"/>
      <c r="G18" s="38"/>
      <c r="H18" s="40"/>
      <c r="I18" s="107"/>
      <c r="J18" s="107"/>
      <c r="K18" s="107"/>
      <c r="L18" s="107"/>
      <c r="M18" s="108"/>
      <c r="O18" t="s">
        <v>22</v>
      </c>
    </row>
    <row r="19" spans="1:15" s="8" customFormat="1" ht="19.5" customHeight="1">
      <c r="A19" s="72">
        <f t="shared" si="1"/>
        <v>45784</v>
      </c>
      <c r="B19" s="55" t="str">
        <f t="shared" ref="B19:B43" si="2">TEXT(A19,"aaa")</f>
        <v>水</v>
      </c>
      <c r="C19" s="109"/>
      <c r="D19" s="110"/>
      <c r="E19" s="103"/>
      <c r="F19" s="104"/>
      <c r="G19" s="38"/>
      <c r="H19" s="40"/>
      <c r="I19" s="107"/>
      <c r="J19" s="107"/>
      <c r="K19" s="107"/>
      <c r="L19" s="107"/>
      <c r="M19" s="108"/>
      <c r="O19" t="s">
        <v>23</v>
      </c>
    </row>
    <row r="20" spans="1:15" ht="19.5" customHeight="1">
      <c r="A20" s="72">
        <f t="shared" si="1"/>
        <v>45785</v>
      </c>
      <c r="B20" s="55" t="str">
        <f t="shared" si="2"/>
        <v>木</v>
      </c>
      <c r="C20" s="109"/>
      <c r="D20" s="110"/>
      <c r="E20" s="103"/>
      <c r="F20" s="104"/>
      <c r="G20" s="38"/>
      <c r="H20" s="40"/>
      <c r="I20" s="107"/>
      <c r="J20" s="107"/>
      <c r="K20" s="107"/>
      <c r="L20" s="107"/>
      <c r="M20" s="108"/>
    </row>
    <row r="21" spans="1:15" ht="19.5" customHeight="1">
      <c r="A21" s="72">
        <f t="shared" si="1"/>
        <v>45786</v>
      </c>
      <c r="B21" s="55" t="str">
        <f t="shared" si="2"/>
        <v>金</v>
      </c>
      <c r="C21" s="109"/>
      <c r="D21" s="110"/>
      <c r="E21" s="103"/>
      <c r="F21" s="104"/>
      <c r="G21" s="38"/>
      <c r="H21" s="40"/>
      <c r="I21" s="107"/>
      <c r="J21" s="107"/>
      <c r="K21" s="107"/>
      <c r="L21" s="107"/>
      <c r="M21" s="108"/>
    </row>
    <row r="22" spans="1:15" ht="19.5" customHeight="1">
      <c r="A22" s="72">
        <f t="shared" si="1"/>
        <v>45787</v>
      </c>
      <c r="B22" s="55" t="str">
        <f t="shared" si="2"/>
        <v>土</v>
      </c>
      <c r="C22" s="109"/>
      <c r="D22" s="110"/>
      <c r="E22" s="103"/>
      <c r="F22" s="104"/>
      <c r="G22" s="38"/>
      <c r="H22" s="39"/>
      <c r="I22" s="107"/>
      <c r="J22" s="107"/>
      <c r="K22" s="107"/>
      <c r="L22" s="107"/>
      <c r="M22" s="108"/>
    </row>
    <row r="23" spans="1:15" ht="19.5" customHeight="1">
      <c r="A23" s="72">
        <f t="shared" si="1"/>
        <v>45788</v>
      </c>
      <c r="B23" s="55" t="str">
        <f t="shared" si="2"/>
        <v>日</v>
      </c>
      <c r="C23" s="109"/>
      <c r="D23" s="110"/>
      <c r="E23" s="103"/>
      <c r="F23" s="104"/>
      <c r="G23" s="38"/>
      <c r="H23" s="40"/>
      <c r="I23" s="107"/>
      <c r="J23" s="107"/>
      <c r="K23" s="107"/>
      <c r="L23" s="107"/>
      <c r="M23" s="108"/>
    </row>
    <row r="24" spans="1:15" ht="19.5" customHeight="1">
      <c r="A24" s="72">
        <f t="shared" si="1"/>
        <v>45789</v>
      </c>
      <c r="B24" s="55" t="str">
        <f t="shared" si="2"/>
        <v>月</v>
      </c>
      <c r="C24" s="109"/>
      <c r="D24" s="110"/>
      <c r="E24" s="103"/>
      <c r="F24" s="104"/>
      <c r="G24" s="38"/>
      <c r="H24" s="40"/>
      <c r="I24" s="107"/>
      <c r="J24" s="107"/>
      <c r="K24" s="107"/>
      <c r="L24" s="107"/>
      <c r="M24" s="108"/>
    </row>
    <row r="25" spans="1:15" s="8" customFormat="1" ht="19.5" customHeight="1">
      <c r="A25" s="72">
        <f t="shared" si="1"/>
        <v>45790</v>
      </c>
      <c r="B25" s="55" t="str">
        <f t="shared" si="2"/>
        <v>火</v>
      </c>
      <c r="C25" s="109"/>
      <c r="D25" s="110"/>
      <c r="E25" s="103"/>
      <c r="F25" s="104"/>
      <c r="G25" s="38"/>
      <c r="H25" s="40"/>
      <c r="I25" s="107"/>
      <c r="J25" s="107"/>
      <c r="K25" s="107"/>
      <c r="L25" s="107"/>
      <c r="M25" s="108"/>
    </row>
    <row r="26" spans="1:15" s="8" customFormat="1" ht="19.5" customHeight="1">
      <c r="A26" s="72">
        <f t="shared" si="1"/>
        <v>45791</v>
      </c>
      <c r="B26" s="55" t="str">
        <f t="shared" si="2"/>
        <v>水</v>
      </c>
      <c r="C26" s="109"/>
      <c r="D26" s="110"/>
      <c r="E26" s="103"/>
      <c r="F26" s="104"/>
      <c r="G26" s="38"/>
      <c r="H26" s="40"/>
      <c r="I26" s="107"/>
      <c r="J26" s="107"/>
      <c r="K26" s="107"/>
      <c r="L26" s="107"/>
      <c r="M26" s="108"/>
    </row>
    <row r="27" spans="1:15" ht="19.5" customHeight="1">
      <c r="A27" s="72">
        <f t="shared" si="1"/>
        <v>45792</v>
      </c>
      <c r="B27" s="55" t="str">
        <f t="shared" si="2"/>
        <v>木</v>
      </c>
      <c r="C27" s="109"/>
      <c r="D27" s="110"/>
      <c r="E27" s="103"/>
      <c r="F27" s="104"/>
      <c r="G27" s="38"/>
      <c r="H27" s="40"/>
      <c r="I27" s="107"/>
      <c r="J27" s="107"/>
      <c r="K27" s="107"/>
      <c r="L27" s="107"/>
      <c r="M27" s="108"/>
    </row>
    <row r="28" spans="1:15" ht="19.5" customHeight="1">
      <c r="A28" s="72">
        <f t="shared" si="1"/>
        <v>45793</v>
      </c>
      <c r="B28" s="55" t="str">
        <f t="shared" si="2"/>
        <v>金</v>
      </c>
      <c r="C28" s="109"/>
      <c r="D28" s="110"/>
      <c r="E28" s="103"/>
      <c r="F28" s="104"/>
      <c r="G28" s="38"/>
      <c r="H28" s="40"/>
      <c r="I28" s="107"/>
      <c r="J28" s="107"/>
      <c r="K28" s="107"/>
      <c r="L28" s="107"/>
      <c r="M28" s="108"/>
    </row>
    <row r="29" spans="1:15" ht="19.5" customHeight="1">
      <c r="A29" s="72">
        <f t="shared" si="1"/>
        <v>45794</v>
      </c>
      <c r="B29" s="55" t="str">
        <f t="shared" si="2"/>
        <v>土</v>
      </c>
      <c r="C29" s="109"/>
      <c r="D29" s="110"/>
      <c r="E29" s="103"/>
      <c r="F29" s="104"/>
      <c r="G29" s="38"/>
      <c r="H29" s="40"/>
      <c r="I29" s="107"/>
      <c r="J29" s="107"/>
      <c r="K29" s="107"/>
      <c r="L29" s="107"/>
      <c r="M29" s="108"/>
    </row>
    <row r="30" spans="1:15" ht="19.5" customHeight="1">
      <c r="A30" s="72">
        <f t="shared" si="1"/>
        <v>45795</v>
      </c>
      <c r="B30" s="55" t="str">
        <f t="shared" si="2"/>
        <v>日</v>
      </c>
      <c r="C30" s="109"/>
      <c r="D30" s="110"/>
      <c r="E30" s="103"/>
      <c r="F30" s="104"/>
      <c r="G30" s="38"/>
      <c r="H30" s="40"/>
      <c r="I30" s="107"/>
      <c r="J30" s="107"/>
      <c r="K30" s="107"/>
      <c r="L30" s="107"/>
      <c r="M30" s="108"/>
    </row>
    <row r="31" spans="1:15" ht="19.5" customHeight="1">
      <c r="A31" s="72">
        <f t="shared" si="1"/>
        <v>45796</v>
      </c>
      <c r="B31" s="55" t="str">
        <f t="shared" si="2"/>
        <v>月</v>
      </c>
      <c r="C31" s="109"/>
      <c r="D31" s="110"/>
      <c r="E31" s="103"/>
      <c r="F31" s="104"/>
      <c r="G31" s="38"/>
      <c r="H31" s="40"/>
      <c r="I31" s="107"/>
      <c r="J31" s="107"/>
      <c r="K31" s="107"/>
      <c r="L31" s="107"/>
      <c r="M31" s="108"/>
    </row>
    <row r="32" spans="1:15" s="8" customFormat="1" ht="19.5" customHeight="1">
      <c r="A32" s="72">
        <f t="shared" si="1"/>
        <v>45797</v>
      </c>
      <c r="B32" s="55" t="str">
        <f t="shared" si="2"/>
        <v>火</v>
      </c>
      <c r="C32" s="109"/>
      <c r="D32" s="110"/>
      <c r="E32" s="103"/>
      <c r="F32" s="104"/>
      <c r="G32" s="38"/>
      <c r="H32" s="40"/>
      <c r="I32" s="107"/>
      <c r="J32" s="107"/>
      <c r="K32" s="107"/>
      <c r="L32" s="107"/>
      <c r="M32" s="108"/>
    </row>
    <row r="33" spans="1:13" s="8" customFormat="1" ht="19.5" customHeight="1">
      <c r="A33" s="72">
        <f t="shared" si="1"/>
        <v>45798</v>
      </c>
      <c r="B33" s="55" t="str">
        <f t="shared" si="2"/>
        <v>水</v>
      </c>
      <c r="C33" s="109"/>
      <c r="D33" s="110"/>
      <c r="E33" s="103"/>
      <c r="F33" s="104"/>
      <c r="G33" s="38"/>
      <c r="H33" s="40"/>
      <c r="I33" s="107"/>
      <c r="J33" s="107"/>
      <c r="K33" s="107"/>
      <c r="L33" s="107"/>
      <c r="M33" s="108"/>
    </row>
    <row r="34" spans="1:13" ht="19.5" customHeight="1">
      <c r="A34" s="72">
        <f t="shared" si="1"/>
        <v>45799</v>
      </c>
      <c r="B34" s="55" t="str">
        <f t="shared" si="2"/>
        <v>木</v>
      </c>
      <c r="C34" s="109"/>
      <c r="D34" s="110"/>
      <c r="E34" s="103"/>
      <c r="F34" s="104"/>
      <c r="G34" s="38"/>
      <c r="H34" s="40"/>
      <c r="I34" s="107"/>
      <c r="J34" s="107"/>
      <c r="K34" s="107"/>
      <c r="L34" s="107"/>
      <c r="M34" s="108"/>
    </row>
    <row r="35" spans="1:13" ht="19.5" customHeight="1">
      <c r="A35" s="72">
        <f t="shared" si="1"/>
        <v>45800</v>
      </c>
      <c r="B35" s="55" t="str">
        <f t="shared" si="2"/>
        <v>金</v>
      </c>
      <c r="C35" s="109"/>
      <c r="D35" s="110"/>
      <c r="E35" s="103"/>
      <c r="F35" s="104"/>
      <c r="G35" s="38"/>
      <c r="H35" s="40"/>
      <c r="I35" s="107"/>
      <c r="J35" s="107"/>
      <c r="K35" s="107"/>
      <c r="L35" s="107"/>
      <c r="M35" s="108"/>
    </row>
    <row r="36" spans="1:13" ht="19.5" customHeight="1">
      <c r="A36" s="72">
        <f t="shared" si="1"/>
        <v>45801</v>
      </c>
      <c r="B36" s="55" t="str">
        <f t="shared" si="2"/>
        <v>土</v>
      </c>
      <c r="C36" s="109"/>
      <c r="D36" s="110"/>
      <c r="E36" s="103"/>
      <c r="F36" s="104"/>
      <c r="G36" s="38"/>
      <c r="H36" s="40"/>
      <c r="I36" s="107"/>
      <c r="J36" s="107"/>
      <c r="K36" s="107"/>
      <c r="L36" s="107"/>
      <c r="M36" s="108"/>
    </row>
    <row r="37" spans="1:13" ht="19.5" customHeight="1">
      <c r="A37" s="72">
        <f t="shared" si="1"/>
        <v>45802</v>
      </c>
      <c r="B37" s="55" t="str">
        <f t="shared" si="2"/>
        <v>日</v>
      </c>
      <c r="C37" s="109"/>
      <c r="D37" s="110"/>
      <c r="E37" s="103"/>
      <c r="F37" s="104"/>
      <c r="G37" s="38"/>
      <c r="H37" s="40"/>
      <c r="I37" s="107"/>
      <c r="J37" s="107"/>
      <c r="K37" s="107"/>
      <c r="L37" s="107"/>
      <c r="M37" s="108"/>
    </row>
    <row r="38" spans="1:13" ht="19.5" customHeight="1">
      <c r="A38" s="72">
        <f t="shared" si="1"/>
        <v>45803</v>
      </c>
      <c r="B38" s="55" t="str">
        <f t="shared" si="2"/>
        <v>月</v>
      </c>
      <c r="C38" s="109"/>
      <c r="D38" s="110"/>
      <c r="E38" s="103"/>
      <c r="F38" s="104"/>
      <c r="G38" s="38"/>
      <c r="H38" s="40"/>
      <c r="I38" s="107"/>
      <c r="J38" s="107"/>
      <c r="K38" s="107"/>
      <c r="L38" s="107"/>
      <c r="M38" s="108"/>
    </row>
    <row r="39" spans="1:13" s="8" customFormat="1" ht="19.5" customHeight="1">
      <c r="A39" s="72">
        <f t="shared" si="1"/>
        <v>45804</v>
      </c>
      <c r="B39" s="55" t="str">
        <f t="shared" si="2"/>
        <v>火</v>
      </c>
      <c r="C39" s="109"/>
      <c r="D39" s="110"/>
      <c r="E39" s="103"/>
      <c r="F39" s="104"/>
      <c r="G39" s="38"/>
      <c r="H39" s="40"/>
      <c r="I39" s="107"/>
      <c r="J39" s="107"/>
      <c r="K39" s="107"/>
      <c r="L39" s="107"/>
      <c r="M39" s="108"/>
    </row>
    <row r="40" spans="1:13" s="8" customFormat="1" ht="19.5" customHeight="1">
      <c r="A40" s="72">
        <f t="shared" si="1"/>
        <v>45805</v>
      </c>
      <c r="B40" s="55" t="str">
        <f t="shared" si="2"/>
        <v>水</v>
      </c>
      <c r="C40" s="109"/>
      <c r="D40" s="110"/>
      <c r="E40" s="103"/>
      <c r="F40" s="104"/>
      <c r="G40" s="38"/>
      <c r="H40" s="40"/>
      <c r="I40" s="107"/>
      <c r="J40" s="107"/>
      <c r="K40" s="107"/>
      <c r="L40" s="107"/>
      <c r="M40" s="108"/>
    </row>
    <row r="41" spans="1:13" ht="19.5" customHeight="1">
      <c r="A41" s="72">
        <f t="shared" si="1"/>
        <v>45806</v>
      </c>
      <c r="B41" s="55" t="str">
        <f t="shared" si="2"/>
        <v>木</v>
      </c>
      <c r="C41" s="109"/>
      <c r="D41" s="110"/>
      <c r="E41" s="103"/>
      <c r="F41" s="104"/>
      <c r="G41" s="38"/>
      <c r="H41" s="40"/>
      <c r="I41" s="107"/>
      <c r="J41" s="107"/>
      <c r="K41" s="107"/>
      <c r="L41" s="107"/>
      <c r="M41" s="108"/>
    </row>
    <row r="42" spans="1:13" ht="19.5" customHeight="1">
      <c r="A42" s="72">
        <f t="shared" si="1"/>
        <v>45807</v>
      </c>
      <c r="B42" s="56" t="str">
        <f t="shared" si="2"/>
        <v>金</v>
      </c>
      <c r="C42" s="109"/>
      <c r="D42" s="110"/>
      <c r="E42" s="103"/>
      <c r="F42" s="104"/>
      <c r="G42" s="38"/>
      <c r="H42" s="40"/>
      <c r="I42" s="107"/>
      <c r="J42" s="107"/>
      <c r="K42" s="107"/>
      <c r="L42" s="107"/>
      <c r="M42" s="108"/>
    </row>
    <row r="43" spans="1:13" ht="19.5" customHeight="1" thickBot="1">
      <c r="A43" s="74">
        <f t="shared" si="1"/>
        <v>45808</v>
      </c>
      <c r="B43" s="70" t="str">
        <f t="shared" si="2"/>
        <v>土</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217"/>
    </row>
    <row r="47" spans="1:13" ht="18" customHeight="1">
      <c r="B47" s="10"/>
      <c r="C47" s="137"/>
      <c r="D47" s="138"/>
      <c r="E47" s="120"/>
      <c r="F47" s="121"/>
      <c r="G47" s="17" t="s">
        <v>10</v>
      </c>
      <c r="H47" s="44" t="s">
        <v>4</v>
      </c>
      <c r="I47" s="2"/>
      <c r="J47" s="2"/>
      <c r="K47" s="2"/>
      <c r="L47" s="2"/>
      <c r="M47" s="217"/>
    </row>
    <row r="48" spans="1:13" ht="18" customHeight="1" thickBot="1">
      <c r="B48" s="10"/>
      <c r="C48" s="137" t="s">
        <v>12</v>
      </c>
      <c r="D48" s="138"/>
      <c r="E48" s="122" t="s">
        <v>11</v>
      </c>
      <c r="F48" s="123"/>
      <c r="G48" s="124"/>
      <c r="H48" s="45" t="s">
        <v>4</v>
      </c>
      <c r="I48" s="2"/>
      <c r="J48" s="2"/>
      <c r="K48" s="2"/>
      <c r="L48" s="2"/>
      <c r="M48" s="217"/>
    </row>
    <row r="49" spans="1:15" ht="18" customHeight="1" thickBot="1">
      <c r="A49" s="33"/>
      <c r="B49" s="10"/>
      <c r="C49" s="35"/>
      <c r="D49" s="54"/>
      <c r="E49" s="54"/>
      <c r="F49" s="14"/>
      <c r="G49" s="14"/>
      <c r="H49" s="51"/>
      <c r="I49" s="2"/>
      <c r="J49" s="2"/>
      <c r="K49" s="2"/>
      <c r="L49" s="2"/>
      <c r="M49" s="218"/>
    </row>
    <row r="50" spans="1:15" ht="18" customHeight="1" thickTop="1" thickBot="1">
      <c r="A50" s="57"/>
      <c r="B50" s="57"/>
      <c r="C50" s="130" t="s">
        <v>38</v>
      </c>
      <c r="D50" s="131"/>
      <c r="E50" s="115" t="s">
        <v>34</v>
      </c>
      <c r="F50" s="116"/>
      <c r="G50" s="116"/>
      <c r="H50" s="117"/>
      <c r="I50" s="93">
        <v>45811</v>
      </c>
      <c r="J50" s="57"/>
      <c r="K50" s="57"/>
      <c r="L50" s="2"/>
      <c r="M50" s="219"/>
    </row>
    <row r="51" spans="1:15" ht="18" customHeight="1" thickBot="1">
      <c r="A51" s="58"/>
      <c r="B51" s="58"/>
      <c r="C51" s="132"/>
      <c r="D51" s="133"/>
      <c r="E51" s="134" t="s">
        <v>35</v>
      </c>
      <c r="F51" s="135"/>
      <c r="G51" s="135"/>
      <c r="H51" s="136"/>
      <c r="I51" s="94">
        <v>45814</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A53:M60"/>
    <mergeCell ref="I42:M42"/>
    <mergeCell ref="I43:M43"/>
    <mergeCell ref="M46:M50"/>
    <mergeCell ref="C50:D51"/>
    <mergeCell ref="E50:H50"/>
    <mergeCell ref="E51:H51"/>
    <mergeCell ref="C42:D42"/>
    <mergeCell ref="E42:F42"/>
    <mergeCell ref="C43:D43"/>
    <mergeCell ref="C46:D47"/>
    <mergeCell ref="E46:F47"/>
    <mergeCell ref="C48:D48"/>
    <mergeCell ref="E48:G48"/>
    <mergeCell ref="E43:F43"/>
    <mergeCell ref="E44:F44"/>
    <mergeCell ref="I41:M41"/>
    <mergeCell ref="I30:M30"/>
    <mergeCell ref="I31:M31"/>
    <mergeCell ref="I32:M32"/>
    <mergeCell ref="I40:M40"/>
    <mergeCell ref="I33:M33"/>
    <mergeCell ref="I34:M34"/>
    <mergeCell ref="I38:M38"/>
    <mergeCell ref="I39:M39"/>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A9:B9"/>
    <mergeCell ref="C11:D12"/>
    <mergeCell ref="E11:F12"/>
    <mergeCell ref="C13:D13"/>
    <mergeCell ref="E13:F13"/>
    <mergeCell ref="C14:D14"/>
    <mergeCell ref="E14:F14"/>
    <mergeCell ref="C15:D15"/>
    <mergeCell ref="E15:F15"/>
    <mergeCell ref="C16:D16"/>
    <mergeCell ref="E16:F16"/>
    <mergeCell ref="A5:B5"/>
    <mergeCell ref="C5:F5"/>
    <mergeCell ref="G5:H5"/>
    <mergeCell ref="C8:D8"/>
    <mergeCell ref="E8:F8"/>
    <mergeCell ref="L1:M1"/>
    <mergeCell ref="A2:M2"/>
    <mergeCell ref="A4:B4"/>
    <mergeCell ref="C4:F4"/>
    <mergeCell ref="G4:H4"/>
    <mergeCell ref="I4:K4"/>
    <mergeCell ref="L4:M4"/>
    <mergeCell ref="I6:M6"/>
    <mergeCell ref="I5:M5"/>
    <mergeCell ref="C17:D17"/>
    <mergeCell ref="E17:F17"/>
    <mergeCell ref="C21:D21"/>
    <mergeCell ref="E21:F21"/>
    <mergeCell ref="C22:D22"/>
    <mergeCell ref="E22:F22"/>
    <mergeCell ref="C23:D23"/>
    <mergeCell ref="E23:F23"/>
    <mergeCell ref="C18:D18"/>
    <mergeCell ref="E18:F18"/>
    <mergeCell ref="C19:D19"/>
    <mergeCell ref="E19:F19"/>
    <mergeCell ref="C20:D20"/>
    <mergeCell ref="E20:F20"/>
    <mergeCell ref="C27:D27"/>
    <mergeCell ref="E27:F27"/>
    <mergeCell ref="C28:D28"/>
    <mergeCell ref="E28:F28"/>
    <mergeCell ref="C29:D29"/>
    <mergeCell ref="E29:F29"/>
    <mergeCell ref="C24:D24"/>
    <mergeCell ref="E24:F24"/>
    <mergeCell ref="C25:D25"/>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s>
  <phoneticPr fontId="2"/>
  <conditionalFormatting sqref="C4:F4">
    <cfRule type="expression" dxfId="221" priority="15">
      <formula>$C$4&lt;&gt;""</formula>
    </cfRule>
  </conditionalFormatting>
  <conditionalFormatting sqref="C5:F5">
    <cfRule type="expression" dxfId="220" priority="14">
      <formula>$C$5&lt;&gt;""</formula>
    </cfRule>
  </conditionalFormatting>
  <conditionalFormatting sqref="I4:K4">
    <cfRule type="expression" dxfId="219" priority="13">
      <formula>$I$4&lt;&gt;""</formula>
    </cfRule>
  </conditionalFormatting>
  <conditionalFormatting sqref="I5:I6">
    <cfRule type="expression" dxfId="218" priority="12">
      <formula>$I$5&lt;&gt;""</formula>
    </cfRule>
  </conditionalFormatting>
  <conditionalFormatting sqref="C8:D8">
    <cfRule type="expression" dxfId="217" priority="10">
      <formula>$C$8&lt;&gt;""</formula>
    </cfRule>
  </conditionalFormatting>
  <conditionalFormatting sqref="C9">
    <cfRule type="expression" dxfId="216" priority="9">
      <formula>$C$9&lt;&gt;""</formula>
    </cfRule>
  </conditionalFormatting>
  <conditionalFormatting sqref="E9">
    <cfRule type="expression" dxfId="215" priority="8">
      <formula>$E$9&lt;&gt;""</formula>
    </cfRule>
  </conditionalFormatting>
  <conditionalFormatting sqref="A13:M14 A19:M43 A15:A18 C15:M18">
    <cfRule type="expression" dxfId="214" priority="5">
      <formula>$B13="祝"</formula>
    </cfRule>
    <cfRule type="expression" dxfId="213" priority="6">
      <formula>$B13="日"</formula>
    </cfRule>
    <cfRule type="expression" dxfId="212" priority="7">
      <formula>$B13="土"</formula>
    </cfRule>
  </conditionalFormatting>
  <conditionalFormatting sqref="B15:B18">
    <cfRule type="expression" dxfId="211" priority="1">
      <formula>$B15="祝"</formula>
    </cfRule>
    <cfRule type="expression" dxfId="210" priority="2">
      <formula>$B15="日"</formula>
    </cfRule>
    <cfRule type="expression" dxfId="209" priority="3">
      <formula>$B15="土"</formula>
    </cfRule>
  </conditionalFormatting>
  <dataValidations disablePrompts="1" count="1">
    <dataValidation type="list" allowBlank="1" showInputMessage="1" showErrorMessage="1" sqref="H13:H43"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9"/>
  <sheetViews>
    <sheetView view="pageBreakPreview" zoomScaleNormal="100" zoomScaleSheetLayoutView="100" workbookViewId="0">
      <selection activeCell="J47" sqref="J47"/>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1.75" customWidth="1"/>
    <col min="8" max="8" width="11.375" customWidth="1"/>
    <col min="9" max="9" width="20.625" customWidth="1"/>
    <col min="10" max="10" width="10.625" customWidth="1"/>
    <col min="11" max="11" width="12.875" customWidth="1"/>
    <col min="12" max="13" width="14.875" customWidth="1"/>
  </cols>
  <sheetData>
    <row r="1" spans="1:15" ht="20.100000000000001" customHeight="1">
      <c r="A1" s="34" t="s">
        <v>26</v>
      </c>
      <c r="I1" s="22"/>
      <c r="J1" s="22"/>
      <c r="K1" s="22"/>
      <c r="L1" s="172" t="s">
        <v>14</v>
      </c>
      <c r="M1" s="172"/>
    </row>
    <row r="2" spans="1:15" ht="20.100000000000001" customHeight="1">
      <c r="A2" s="184">
        <f>EDATE('4月'!A2,2)</f>
        <v>45809</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166" t="s">
        <v>25</v>
      </c>
      <c r="J11" s="166"/>
      <c r="K11" s="166"/>
      <c r="L11" s="166"/>
      <c r="M11" s="167"/>
    </row>
    <row r="12" spans="1:15" s="22" customFormat="1" ht="19.5" customHeight="1" thickBot="1">
      <c r="A12" s="151"/>
      <c r="B12" s="192"/>
      <c r="C12" s="162"/>
      <c r="D12" s="163"/>
      <c r="E12" s="158"/>
      <c r="F12" s="159"/>
      <c r="G12" s="171"/>
      <c r="H12" s="153"/>
      <c r="I12" s="168"/>
      <c r="J12" s="168"/>
      <c r="K12" s="168"/>
      <c r="L12" s="168"/>
      <c r="M12" s="169"/>
      <c r="O12" s="53"/>
    </row>
    <row r="13" spans="1:15" ht="19.5" customHeight="1">
      <c r="A13" s="73">
        <f>A2</f>
        <v>45809</v>
      </c>
      <c r="B13" s="69" t="str">
        <f>TEXT(A13,"aaa")</f>
        <v>日</v>
      </c>
      <c r="C13" s="164"/>
      <c r="D13" s="165"/>
      <c r="E13" s="105"/>
      <c r="F13" s="106"/>
      <c r="G13" s="36"/>
      <c r="H13" s="37"/>
      <c r="I13" s="154"/>
      <c r="J13" s="154"/>
      <c r="K13" s="154"/>
      <c r="L13" s="154"/>
      <c r="M13" s="155"/>
      <c r="O13" t="s">
        <v>18</v>
      </c>
    </row>
    <row r="14" spans="1:15" ht="19.5" customHeight="1">
      <c r="A14" s="72">
        <f>A13+1</f>
        <v>45810</v>
      </c>
      <c r="B14" s="55" t="str">
        <f>TEXT(A14,"aaa")</f>
        <v>月</v>
      </c>
      <c r="C14" s="109"/>
      <c r="D14" s="110"/>
      <c r="E14" s="103"/>
      <c r="F14" s="104"/>
      <c r="G14" s="38"/>
      <c r="H14" s="39"/>
      <c r="I14" s="107"/>
      <c r="J14" s="107"/>
      <c r="K14" s="107"/>
      <c r="L14" s="107"/>
      <c r="M14" s="108"/>
      <c r="O14" t="s">
        <v>19</v>
      </c>
    </row>
    <row r="15" spans="1:15" ht="19.5" customHeight="1">
      <c r="A15" s="72">
        <f t="shared" ref="A15:A42" si="0">A14+1</f>
        <v>45811</v>
      </c>
      <c r="B15" s="55" t="str">
        <f t="shared" ref="B15:B42" si="1">TEXT(A15,"aaa")</f>
        <v>火</v>
      </c>
      <c r="C15" s="109"/>
      <c r="D15" s="110"/>
      <c r="E15" s="103"/>
      <c r="F15" s="104"/>
      <c r="G15" s="38"/>
      <c r="H15" s="40"/>
      <c r="I15" s="107"/>
      <c r="J15" s="107"/>
      <c r="K15" s="107"/>
      <c r="L15" s="107"/>
      <c r="M15" s="108"/>
      <c r="O15" t="s">
        <v>33</v>
      </c>
    </row>
    <row r="16" spans="1:15" ht="19.5" customHeight="1">
      <c r="A16" s="72">
        <f t="shared" si="0"/>
        <v>45812</v>
      </c>
      <c r="B16" s="55" t="str">
        <f t="shared" si="1"/>
        <v>水</v>
      </c>
      <c r="C16" s="109"/>
      <c r="D16" s="110"/>
      <c r="E16" s="103"/>
      <c r="F16" s="104"/>
      <c r="G16" s="38"/>
      <c r="H16" s="40"/>
      <c r="I16" s="107"/>
      <c r="J16" s="107"/>
      <c r="K16" s="107"/>
      <c r="L16" s="107"/>
      <c r="M16" s="108"/>
      <c r="O16" t="s">
        <v>20</v>
      </c>
    </row>
    <row r="17" spans="1:15" ht="19.5" customHeight="1">
      <c r="A17" s="72">
        <f t="shared" si="0"/>
        <v>45813</v>
      </c>
      <c r="B17" s="55" t="str">
        <f t="shared" si="1"/>
        <v>木</v>
      </c>
      <c r="C17" s="109"/>
      <c r="D17" s="110"/>
      <c r="E17" s="103"/>
      <c r="F17" s="104"/>
      <c r="G17" s="38"/>
      <c r="H17" s="40"/>
      <c r="I17" s="107"/>
      <c r="J17" s="107"/>
      <c r="K17" s="107"/>
      <c r="L17" s="107"/>
      <c r="M17" s="108"/>
      <c r="O17" t="s">
        <v>21</v>
      </c>
    </row>
    <row r="18" spans="1:15" s="8" customFormat="1" ht="19.5" customHeight="1">
      <c r="A18" s="72">
        <f t="shared" si="0"/>
        <v>45814</v>
      </c>
      <c r="B18" s="55" t="str">
        <f t="shared" si="1"/>
        <v>金</v>
      </c>
      <c r="C18" s="109"/>
      <c r="D18" s="110"/>
      <c r="E18" s="103"/>
      <c r="F18" s="104"/>
      <c r="G18" s="38"/>
      <c r="H18" s="40"/>
      <c r="I18" s="107"/>
      <c r="J18" s="107"/>
      <c r="K18" s="107"/>
      <c r="L18" s="107"/>
      <c r="M18" s="108"/>
      <c r="O18" t="s">
        <v>22</v>
      </c>
    </row>
    <row r="19" spans="1:15" s="8" customFormat="1" ht="19.5" customHeight="1">
      <c r="A19" s="72">
        <f t="shared" si="0"/>
        <v>45815</v>
      </c>
      <c r="B19" s="55" t="str">
        <f t="shared" si="1"/>
        <v>土</v>
      </c>
      <c r="C19" s="109"/>
      <c r="D19" s="110"/>
      <c r="E19" s="103"/>
      <c r="F19" s="104"/>
      <c r="G19" s="38"/>
      <c r="H19" s="40"/>
      <c r="I19" s="107"/>
      <c r="J19" s="107"/>
      <c r="K19" s="107"/>
      <c r="L19" s="107"/>
      <c r="M19" s="108"/>
      <c r="O19" t="s">
        <v>23</v>
      </c>
    </row>
    <row r="20" spans="1:15" ht="19.5" customHeight="1">
      <c r="A20" s="72">
        <f t="shared" si="0"/>
        <v>45816</v>
      </c>
      <c r="B20" s="55" t="str">
        <f t="shared" si="1"/>
        <v>日</v>
      </c>
      <c r="C20" s="109"/>
      <c r="D20" s="110"/>
      <c r="E20" s="103"/>
      <c r="F20" s="104"/>
      <c r="G20" s="38"/>
      <c r="H20" s="40"/>
      <c r="I20" s="107"/>
      <c r="J20" s="107"/>
      <c r="K20" s="107"/>
      <c r="L20" s="107"/>
      <c r="M20" s="108"/>
    </row>
    <row r="21" spans="1:15" ht="19.5" customHeight="1">
      <c r="A21" s="72">
        <f t="shared" si="0"/>
        <v>45817</v>
      </c>
      <c r="B21" s="55" t="str">
        <f t="shared" si="1"/>
        <v>月</v>
      </c>
      <c r="C21" s="109"/>
      <c r="D21" s="110"/>
      <c r="E21" s="103"/>
      <c r="F21" s="104"/>
      <c r="G21" s="38"/>
      <c r="H21" s="40"/>
      <c r="I21" s="107"/>
      <c r="J21" s="107"/>
      <c r="K21" s="107"/>
      <c r="L21" s="107"/>
      <c r="M21" s="108"/>
    </row>
    <row r="22" spans="1:15" ht="19.5" customHeight="1">
      <c r="A22" s="72">
        <f t="shared" si="0"/>
        <v>45818</v>
      </c>
      <c r="B22" s="55" t="str">
        <f t="shared" si="1"/>
        <v>火</v>
      </c>
      <c r="C22" s="109"/>
      <c r="D22" s="110"/>
      <c r="E22" s="103"/>
      <c r="F22" s="104"/>
      <c r="G22" s="38"/>
      <c r="H22" s="39"/>
      <c r="I22" s="107"/>
      <c r="J22" s="107"/>
      <c r="K22" s="107"/>
      <c r="L22" s="107"/>
      <c r="M22" s="108"/>
    </row>
    <row r="23" spans="1:15" ht="19.5" customHeight="1">
      <c r="A23" s="72">
        <f t="shared" si="0"/>
        <v>45819</v>
      </c>
      <c r="B23" s="55" t="str">
        <f t="shared" si="1"/>
        <v>水</v>
      </c>
      <c r="C23" s="109"/>
      <c r="D23" s="110"/>
      <c r="E23" s="103"/>
      <c r="F23" s="104"/>
      <c r="G23" s="38"/>
      <c r="H23" s="40"/>
      <c r="I23" s="107"/>
      <c r="J23" s="107"/>
      <c r="K23" s="107"/>
      <c r="L23" s="107"/>
      <c r="M23" s="108"/>
    </row>
    <row r="24" spans="1:15" ht="19.5" customHeight="1">
      <c r="A24" s="72">
        <f t="shared" si="0"/>
        <v>45820</v>
      </c>
      <c r="B24" s="55" t="str">
        <f t="shared" si="1"/>
        <v>木</v>
      </c>
      <c r="C24" s="109"/>
      <c r="D24" s="110"/>
      <c r="E24" s="103"/>
      <c r="F24" s="104"/>
      <c r="G24" s="38"/>
      <c r="H24" s="40"/>
      <c r="I24" s="107"/>
      <c r="J24" s="107"/>
      <c r="K24" s="107"/>
      <c r="L24" s="107"/>
      <c r="M24" s="108"/>
    </row>
    <row r="25" spans="1:15" s="8" customFormat="1" ht="19.5" customHeight="1">
      <c r="A25" s="72">
        <f t="shared" si="0"/>
        <v>45821</v>
      </c>
      <c r="B25" s="55" t="str">
        <f t="shared" si="1"/>
        <v>金</v>
      </c>
      <c r="C25" s="109"/>
      <c r="D25" s="110"/>
      <c r="E25" s="103"/>
      <c r="F25" s="104"/>
      <c r="G25" s="38"/>
      <c r="H25" s="40"/>
      <c r="I25" s="107"/>
      <c r="J25" s="107"/>
      <c r="K25" s="107"/>
      <c r="L25" s="107"/>
      <c r="M25" s="108"/>
    </row>
    <row r="26" spans="1:15" s="8" customFormat="1" ht="19.5" customHeight="1">
      <c r="A26" s="72">
        <f t="shared" si="0"/>
        <v>45822</v>
      </c>
      <c r="B26" s="55" t="str">
        <f t="shared" si="1"/>
        <v>土</v>
      </c>
      <c r="C26" s="109"/>
      <c r="D26" s="110"/>
      <c r="E26" s="103"/>
      <c r="F26" s="104"/>
      <c r="G26" s="38"/>
      <c r="H26" s="40"/>
      <c r="I26" s="107"/>
      <c r="J26" s="107"/>
      <c r="K26" s="107"/>
      <c r="L26" s="107"/>
      <c r="M26" s="108"/>
    </row>
    <row r="27" spans="1:15" ht="19.5" customHeight="1">
      <c r="A27" s="72">
        <f t="shared" si="0"/>
        <v>45823</v>
      </c>
      <c r="B27" s="55" t="str">
        <f t="shared" si="1"/>
        <v>日</v>
      </c>
      <c r="C27" s="109"/>
      <c r="D27" s="110"/>
      <c r="E27" s="103"/>
      <c r="F27" s="104"/>
      <c r="G27" s="38"/>
      <c r="H27" s="40"/>
      <c r="I27" s="107"/>
      <c r="J27" s="107"/>
      <c r="K27" s="107"/>
      <c r="L27" s="107"/>
      <c r="M27" s="108"/>
    </row>
    <row r="28" spans="1:15" ht="19.5" customHeight="1">
      <c r="A28" s="72">
        <f t="shared" si="0"/>
        <v>45824</v>
      </c>
      <c r="B28" s="55" t="str">
        <f t="shared" si="1"/>
        <v>月</v>
      </c>
      <c r="C28" s="109"/>
      <c r="D28" s="110"/>
      <c r="E28" s="103"/>
      <c r="F28" s="104"/>
      <c r="G28" s="38"/>
      <c r="H28" s="40"/>
      <c r="I28" s="107"/>
      <c r="J28" s="107"/>
      <c r="K28" s="107"/>
      <c r="L28" s="107"/>
      <c r="M28" s="108"/>
    </row>
    <row r="29" spans="1:15" ht="19.5" customHeight="1">
      <c r="A29" s="72">
        <f t="shared" si="0"/>
        <v>45825</v>
      </c>
      <c r="B29" s="55" t="str">
        <f t="shared" si="1"/>
        <v>火</v>
      </c>
      <c r="C29" s="109"/>
      <c r="D29" s="110"/>
      <c r="E29" s="103"/>
      <c r="F29" s="104"/>
      <c r="G29" s="38"/>
      <c r="H29" s="40"/>
      <c r="I29" s="107"/>
      <c r="J29" s="107"/>
      <c r="K29" s="107"/>
      <c r="L29" s="107"/>
      <c r="M29" s="108"/>
    </row>
    <row r="30" spans="1:15" ht="19.5" customHeight="1">
      <c r="A30" s="72">
        <f t="shared" si="0"/>
        <v>45826</v>
      </c>
      <c r="B30" s="55" t="str">
        <f t="shared" si="1"/>
        <v>水</v>
      </c>
      <c r="C30" s="109"/>
      <c r="D30" s="110"/>
      <c r="E30" s="103"/>
      <c r="F30" s="104"/>
      <c r="G30" s="38"/>
      <c r="H30" s="40"/>
      <c r="I30" s="107"/>
      <c r="J30" s="107"/>
      <c r="K30" s="107"/>
      <c r="L30" s="107"/>
      <c r="M30" s="108"/>
    </row>
    <row r="31" spans="1:15" ht="19.5" customHeight="1">
      <c r="A31" s="72">
        <f t="shared" si="0"/>
        <v>45827</v>
      </c>
      <c r="B31" s="55" t="str">
        <f t="shared" si="1"/>
        <v>木</v>
      </c>
      <c r="C31" s="109"/>
      <c r="D31" s="110"/>
      <c r="E31" s="103"/>
      <c r="F31" s="104"/>
      <c r="G31" s="38"/>
      <c r="H31" s="40"/>
      <c r="I31" s="107"/>
      <c r="J31" s="107"/>
      <c r="K31" s="107"/>
      <c r="L31" s="107"/>
      <c r="M31" s="108"/>
    </row>
    <row r="32" spans="1:15" s="8" customFormat="1" ht="19.5" customHeight="1">
      <c r="A32" s="72">
        <f t="shared" si="0"/>
        <v>45828</v>
      </c>
      <c r="B32" s="55" t="str">
        <f t="shared" si="1"/>
        <v>金</v>
      </c>
      <c r="C32" s="109"/>
      <c r="D32" s="110"/>
      <c r="E32" s="103"/>
      <c r="F32" s="104"/>
      <c r="G32" s="38"/>
      <c r="H32" s="40"/>
      <c r="I32" s="107"/>
      <c r="J32" s="107"/>
      <c r="K32" s="107"/>
      <c r="L32" s="107"/>
      <c r="M32" s="108"/>
    </row>
    <row r="33" spans="1:13" s="8" customFormat="1" ht="19.5" customHeight="1">
      <c r="A33" s="72">
        <f t="shared" si="0"/>
        <v>45829</v>
      </c>
      <c r="B33" s="55" t="str">
        <f t="shared" si="1"/>
        <v>土</v>
      </c>
      <c r="C33" s="109"/>
      <c r="D33" s="110"/>
      <c r="E33" s="103"/>
      <c r="F33" s="104"/>
      <c r="G33" s="38"/>
      <c r="H33" s="40"/>
      <c r="I33" s="107"/>
      <c r="J33" s="107"/>
      <c r="K33" s="107"/>
      <c r="L33" s="107"/>
      <c r="M33" s="108"/>
    </row>
    <row r="34" spans="1:13" ht="19.5" customHeight="1">
      <c r="A34" s="72">
        <f t="shared" si="0"/>
        <v>45830</v>
      </c>
      <c r="B34" s="55" t="str">
        <f t="shared" si="1"/>
        <v>日</v>
      </c>
      <c r="C34" s="109"/>
      <c r="D34" s="110"/>
      <c r="E34" s="103"/>
      <c r="F34" s="104"/>
      <c r="G34" s="38"/>
      <c r="H34" s="40"/>
      <c r="I34" s="107"/>
      <c r="J34" s="107"/>
      <c r="K34" s="107"/>
      <c r="L34" s="107"/>
      <c r="M34" s="108"/>
    </row>
    <row r="35" spans="1:13" ht="19.5" customHeight="1">
      <c r="A35" s="72">
        <f t="shared" si="0"/>
        <v>45831</v>
      </c>
      <c r="B35" s="55" t="str">
        <f t="shared" si="1"/>
        <v>月</v>
      </c>
      <c r="C35" s="109"/>
      <c r="D35" s="110"/>
      <c r="E35" s="103"/>
      <c r="F35" s="104"/>
      <c r="G35" s="38"/>
      <c r="H35" s="40"/>
      <c r="I35" s="107"/>
      <c r="J35" s="107"/>
      <c r="K35" s="107"/>
      <c r="L35" s="107"/>
      <c r="M35" s="108"/>
    </row>
    <row r="36" spans="1:13" ht="19.5" customHeight="1">
      <c r="A36" s="72">
        <f t="shared" si="0"/>
        <v>45832</v>
      </c>
      <c r="B36" s="55" t="str">
        <f t="shared" si="1"/>
        <v>火</v>
      </c>
      <c r="C36" s="109"/>
      <c r="D36" s="110"/>
      <c r="E36" s="103"/>
      <c r="F36" s="104"/>
      <c r="G36" s="38"/>
      <c r="H36" s="40"/>
      <c r="I36" s="107"/>
      <c r="J36" s="107"/>
      <c r="K36" s="107"/>
      <c r="L36" s="107"/>
      <c r="M36" s="108"/>
    </row>
    <row r="37" spans="1:13" ht="19.5" customHeight="1">
      <c r="A37" s="72">
        <f t="shared" si="0"/>
        <v>45833</v>
      </c>
      <c r="B37" s="55" t="str">
        <f t="shared" si="1"/>
        <v>水</v>
      </c>
      <c r="C37" s="109"/>
      <c r="D37" s="110"/>
      <c r="E37" s="103"/>
      <c r="F37" s="104"/>
      <c r="G37" s="38"/>
      <c r="H37" s="40"/>
      <c r="I37" s="107"/>
      <c r="J37" s="107"/>
      <c r="K37" s="107"/>
      <c r="L37" s="107"/>
      <c r="M37" s="108"/>
    </row>
    <row r="38" spans="1:13" ht="19.5" customHeight="1">
      <c r="A38" s="72">
        <f t="shared" si="0"/>
        <v>45834</v>
      </c>
      <c r="B38" s="55" t="str">
        <f t="shared" si="1"/>
        <v>木</v>
      </c>
      <c r="C38" s="109"/>
      <c r="D38" s="110"/>
      <c r="E38" s="103"/>
      <c r="F38" s="104"/>
      <c r="G38" s="38"/>
      <c r="H38" s="40"/>
      <c r="I38" s="107"/>
      <c r="J38" s="107"/>
      <c r="K38" s="107"/>
      <c r="L38" s="107"/>
      <c r="M38" s="108"/>
    </row>
    <row r="39" spans="1:13" s="8" customFormat="1" ht="19.5" customHeight="1">
      <c r="A39" s="72">
        <f t="shared" si="0"/>
        <v>45835</v>
      </c>
      <c r="B39" s="55" t="str">
        <f t="shared" si="1"/>
        <v>金</v>
      </c>
      <c r="C39" s="109"/>
      <c r="D39" s="110"/>
      <c r="E39" s="103"/>
      <c r="F39" s="104"/>
      <c r="G39" s="38"/>
      <c r="H39" s="40"/>
      <c r="I39" s="107"/>
      <c r="J39" s="107"/>
      <c r="K39" s="107"/>
      <c r="L39" s="107"/>
      <c r="M39" s="108"/>
    </row>
    <row r="40" spans="1:13" s="8" customFormat="1" ht="19.5" customHeight="1">
      <c r="A40" s="72">
        <f t="shared" si="0"/>
        <v>45836</v>
      </c>
      <c r="B40" s="55" t="str">
        <f t="shared" si="1"/>
        <v>土</v>
      </c>
      <c r="C40" s="109"/>
      <c r="D40" s="110"/>
      <c r="E40" s="103"/>
      <c r="F40" s="104"/>
      <c r="G40" s="38"/>
      <c r="H40" s="40"/>
      <c r="I40" s="107"/>
      <c r="J40" s="107"/>
      <c r="K40" s="107"/>
      <c r="L40" s="107"/>
      <c r="M40" s="108"/>
    </row>
    <row r="41" spans="1:13" ht="19.5" customHeight="1">
      <c r="A41" s="72">
        <f t="shared" si="0"/>
        <v>45837</v>
      </c>
      <c r="B41" s="55" t="str">
        <f t="shared" si="1"/>
        <v>日</v>
      </c>
      <c r="C41" s="109"/>
      <c r="D41" s="110"/>
      <c r="E41" s="103"/>
      <c r="F41" s="104"/>
      <c r="G41" s="38"/>
      <c r="H41" s="40"/>
      <c r="I41" s="107"/>
      <c r="J41" s="107"/>
      <c r="K41" s="107"/>
      <c r="L41" s="107"/>
      <c r="M41" s="108"/>
    </row>
    <row r="42" spans="1:13" ht="19.5" customHeight="1" thickBot="1">
      <c r="A42" s="74">
        <f t="shared" si="0"/>
        <v>45838</v>
      </c>
      <c r="B42" s="70" t="str">
        <f t="shared" si="1"/>
        <v>月</v>
      </c>
      <c r="C42" s="224"/>
      <c r="D42" s="225"/>
      <c r="E42" s="226"/>
      <c r="F42" s="227"/>
      <c r="G42" s="41"/>
      <c r="H42" s="42"/>
      <c r="I42" s="228"/>
      <c r="J42" s="228"/>
      <c r="K42" s="228"/>
      <c r="L42" s="228"/>
      <c r="M42" s="229"/>
    </row>
    <row r="43" spans="1:13" ht="15" customHeight="1" thickBot="1">
      <c r="B43" s="10"/>
      <c r="C43" s="5"/>
      <c r="D43" s="5"/>
      <c r="E43" s="125" t="s">
        <v>29</v>
      </c>
      <c r="F43" s="126"/>
      <c r="G43" s="52">
        <f>SUM(G13:G42)</f>
        <v>0</v>
      </c>
      <c r="H43" s="2"/>
      <c r="I43" s="2"/>
      <c r="J43" s="2"/>
      <c r="K43" s="2"/>
      <c r="L43" s="2"/>
      <c r="M43" s="2"/>
    </row>
    <row r="44" spans="1:13" ht="18" customHeight="1" thickBot="1">
      <c r="B44" s="10"/>
      <c r="C44" s="20"/>
      <c r="D44" s="20"/>
      <c r="E44" s="20"/>
      <c r="F44" s="20"/>
      <c r="G44" s="27"/>
      <c r="H44" s="16"/>
      <c r="I44" s="2"/>
      <c r="J44" s="2"/>
      <c r="K44" s="2"/>
      <c r="L44" s="12"/>
      <c r="M44" s="13" t="s">
        <v>28</v>
      </c>
    </row>
    <row r="45" spans="1:13" ht="18" customHeight="1">
      <c r="B45" s="10"/>
      <c r="C45" s="137" t="s">
        <v>12</v>
      </c>
      <c r="D45" s="138"/>
      <c r="E45" s="118" t="s">
        <v>3</v>
      </c>
      <c r="F45" s="119"/>
      <c r="G45" s="18" t="s">
        <v>9</v>
      </c>
      <c r="H45" s="43" t="s">
        <v>4</v>
      </c>
      <c r="I45" s="2"/>
      <c r="J45" s="2"/>
      <c r="K45" s="2"/>
      <c r="L45" s="2"/>
      <c r="M45" s="217"/>
    </row>
    <row r="46" spans="1:13" ht="18" customHeight="1">
      <c r="B46" s="10"/>
      <c r="C46" s="137"/>
      <c r="D46" s="138"/>
      <c r="E46" s="120"/>
      <c r="F46" s="121"/>
      <c r="G46" s="17" t="s">
        <v>10</v>
      </c>
      <c r="H46" s="44" t="s">
        <v>4</v>
      </c>
      <c r="I46" s="2"/>
      <c r="J46" s="2"/>
      <c r="K46" s="2"/>
      <c r="L46" s="2"/>
      <c r="M46" s="217"/>
    </row>
    <row r="47" spans="1:13" ht="18" customHeight="1" thickBot="1">
      <c r="B47" s="10"/>
      <c r="C47" s="137" t="s">
        <v>12</v>
      </c>
      <c r="D47" s="138"/>
      <c r="E47" s="122" t="s">
        <v>11</v>
      </c>
      <c r="F47" s="123"/>
      <c r="G47" s="124"/>
      <c r="H47" s="45" t="s">
        <v>4</v>
      </c>
      <c r="I47" s="2"/>
      <c r="J47" s="2"/>
      <c r="K47" s="2"/>
      <c r="L47" s="2"/>
      <c r="M47" s="217"/>
    </row>
    <row r="48" spans="1:13" ht="18" customHeight="1" thickBot="1">
      <c r="A48" s="33"/>
      <c r="B48" s="10"/>
      <c r="C48" s="35"/>
      <c r="D48" s="54"/>
      <c r="E48" s="54"/>
      <c r="F48" s="14"/>
      <c r="G48" s="14"/>
      <c r="H48" s="49"/>
      <c r="I48" s="2"/>
      <c r="J48" s="2"/>
      <c r="K48" s="2"/>
      <c r="L48" s="2"/>
      <c r="M48" s="218"/>
    </row>
    <row r="49" spans="1:13" ht="18" customHeight="1" thickTop="1" thickBot="1">
      <c r="A49" s="57"/>
      <c r="B49" s="57"/>
      <c r="C49" s="130" t="s">
        <v>38</v>
      </c>
      <c r="D49" s="131"/>
      <c r="E49" s="115" t="s">
        <v>34</v>
      </c>
      <c r="F49" s="116"/>
      <c r="G49" s="116"/>
      <c r="H49" s="117"/>
      <c r="I49" s="93">
        <v>45840</v>
      </c>
      <c r="J49" s="57"/>
      <c r="K49" s="57"/>
      <c r="L49" s="2"/>
      <c r="M49" s="219"/>
    </row>
    <row r="50" spans="1:13" ht="18" customHeight="1" thickBot="1">
      <c r="A50" s="58"/>
      <c r="B50" s="58"/>
      <c r="C50" s="132"/>
      <c r="D50" s="133"/>
      <c r="E50" s="134" t="s">
        <v>35</v>
      </c>
      <c r="F50" s="135"/>
      <c r="G50" s="135"/>
      <c r="H50" s="136"/>
      <c r="I50" s="94">
        <v>45845</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27" t="s">
        <v>37</v>
      </c>
      <c r="B52" s="127"/>
      <c r="C52" s="127"/>
      <c r="D52" s="127"/>
      <c r="E52" s="127"/>
      <c r="F52" s="127"/>
      <c r="G52" s="127"/>
      <c r="H52" s="127"/>
      <c r="I52" s="127"/>
      <c r="J52" s="127"/>
      <c r="K52" s="127"/>
      <c r="L52" s="127"/>
      <c r="M52" s="127"/>
    </row>
    <row r="53" spans="1:13" s="7" customFormat="1" ht="22.5" customHeight="1">
      <c r="A53" s="127"/>
      <c r="B53" s="127"/>
      <c r="C53" s="127"/>
      <c r="D53" s="127"/>
      <c r="E53" s="127"/>
      <c r="F53" s="127"/>
      <c r="G53" s="127"/>
      <c r="H53" s="127"/>
      <c r="I53" s="127"/>
      <c r="J53" s="127"/>
      <c r="K53" s="127"/>
      <c r="L53" s="127"/>
      <c r="M53" s="127"/>
    </row>
    <row r="54" spans="1:13" s="7" customFormat="1" ht="22.5" customHeight="1">
      <c r="A54" s="127"/>
      <c r="B54" s="127"/>
      <c r="C54" s="127"/>
      <c r="D54" s="127"/>
      <c r="E54" s="127"/>
      <c r="F54" s="127"/>
      <c r="G54" s="127"/>
      <c r="H54" s="127"/>
      <c r="I54" s="127"/>
      <c r="J54" s="127"/>
      <c r="K54" s="127"/>
      <c r="L54" s="127"/>
      <c r="M54" s="127"/>
    </row>
    <row r="55" spans="1:13" s="7" customFormat="1" ht="22.5" customHeight="1">
      <c r="A55" s="127"/>
      <c r="B55" s="127"/>
      <c r="C55" s="127"/>
      <c r="D55" s="127"/>
      <c r="E55" s="127"/>
      <c r="F55" s="127"/>
      <c r="G55" s="127"/>
      <c r="H55" s="127"/>
      <c r="I55" s="127"/>
      <c r="J55" s="127"/>
      <c r="K55" s="127"/>
      <c r="L55" s="127"/>
      <c r="M55" s="127"/>
    </row>
    <row r="56" spans="1:13" s="7" customFormat="1" ht="22.5" customHeight="1">
      <c r="A56" s="127"/>
      <c r="B56" s="127"/>
      <c r="C56" s="127"/>
      <c r="D56" s="127"/>
      <c r="E56" s="127"/>
      <c r="F56" s="127"/>
      <c r="G56" s="127"/>
      <c r="H56" s="127"/>
      <c r="I56" s="127"/>
      <c r="J56" s="127"/>
      <c r="K56" s="127"/>
      <c r="L56" s="127"/>
      <c r="M56" s="127"/>
    </row>
    <row r="57" spans="1:13" s="7" customFormat="1" ht="22.5" customHeight="1">
      <c r="A57" s="127"/>
      <c r="B57" s="127"/>
      <c r="C57" s="127"/>
      <c r="D57" s="127"/>
      <c r="E57" s="127"/>
      <c r="F57" s="127"/>
      <c r="G57" s="127"/>
      <c r="H57" s="127"/>
      <c r="I57" s="127"/>
      <c r="J57" s="127"/>
      <c r="K57" s="127"/>
      <c r="L57" s="127"/>
      <c r="M57" s="127"/>
    </row>
    <row r="58" spans="1:13" s="7" customFormat="1" ht="22.5" customHeight="1">
      <c r="A58" s="127"/>
      <c r="B58" s="127"/>
      <c r="C58" s="127"/>
      <c r="D58" s="127"/>
      <c r="E58" s="127"/>
      <c r="F58" s="127"/>
      <c r="G58" s="127"/>
      <c r="H58" s="127"/>
      <c r="I58" s="127"/>
      <c r="J58" s="127"/>
      <c r="K58" s="127"/>
      <c r="L58" s="127"/>
      <c r="M58" s="127"/>
    </row>
    <row r="59" spans="1:13" s="7" customFormat="1" ht="96.75" customHeight="1">
      <c r="A59" s="127"/>
      <c r="B59" s="127"/>
      <c r="C59" s="127"/>
      <c r="D59" s="127"/>
      <c r="E59" s="127"/>
      <c r="F59" s="127"/>
      <c r="G59" s="127"/>
      <c r="H59" s="127"/>
      <c r="I59" s="127"/>
      <c r="J59" s="127"/>
      <c r="K59" s="127"/>
      <c r="L59" s="127"/>
      <c r="M59" s="127"/>
    </row>
  </sheetData>
  <mergeCells count="125">
    <mergeCell ref="I41:M41"/>
    <mergeCell ref="I30:M30"/>
    <mergeCell ref="I31:M31"/>
    <mergeCell ref="I32:M32"/>
    <mergeCell ref="I33:M33"/>
    <mergeCell ref="I34:M34"/>
    <mergeCell ref="I35:M35"/>
    <mergeCell ref="I36:M36"/>
    <mergeCell ref="I37:M37"/>
    <mergeCell ref="I38:M38"/>
    <mergeCell ref="I39:M39"/>
    <mergeCell ref="I40:M40"/>
    <mergeCell ref="A52:M59"/>
    <mergeCell ref="I42:M42"/>
    <mergeCell ref="M45:M49"/>
    <mergeCell ref="E43:F43"/>
    <mergeCell ref="C45:D46"/>
    <mergeCell ref="E45:F46"/>
    <mergeCell ref="C47:D47"/>
    <mergeCell ref="E47:G47"/>
    <mergeCell ref="C49:D50"/>
    <mergeCell ref="E49:H49"/>
    <mergeCell ref="E50:H50"/>
    <mergeCell ref="I29:M29"/>
    <mergeCell ref="I18:M18"/>
    <mergeCell ref="I19:M19"/>
    <mergeCell ref="I20:M20"/>
    <mergeCell ref="I21:M21"/>
    <mergeCell ref="I22:M22"/>
    <mergeCell ref="I23:M23"/>
    <mergeCell ref="I24:M24"/>
    <mergeCell ref="I25:M25"/>
    <mergeCell ref="I26:M26"/>
    <mergeCell ref="I27:M27"/>
    <mergeCell ref="I28:M28"/>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E15:F15"/>
    <mergeCell ref="C16:D16"/>
    <mergeCell ref="E16:F16"/>
    <mergeCell ref="C17:D17"/>
    <mergeCell ref="E17:F17"/>
    <mergeCell ref="A9:B9"/>
    <mergeCell ref="A6:F6"/>
    <mergeCell ref="G6:H6"/>
    <mergeCell ref="A8:B8"/>
    <mergeCell ref="C8:D8"/>
    <mergeCell ref="E8:F8"/>
    <mergeCell ref="L1:M1"/>
    <mergeCell ref="A2:M2"/>
    <mergeCell ref="A4:B4"/>
    <mergeCell ref="C4:F4"/>
    <mergeCell ref="G4:H4"/>
    <mergeCell ref="I4:K4"/>
    <mergeCell ref="L4:M4"/>
    <mergeCell ref="A5:B5"/>
    <mergeCell ref="C5:F5"/>
    <mergeCell ref="G5:H5"/>
    <mergeCell ref="I6:M6"/>
    <mergeCell ref="I5:M5"/>
    <mergeCell ref="C18:D18"/>
    <mergeCell ref="E18:F18"/>
    <mergeCell ref="C19:D19"/>
    <mergeCell ref="E19:F19"/>
    <mergeCell ref="C20:D20"/>
    <mergeCell ref="C23:D23"/>
    <mergeCell ref="E23:F23"/>
    <mergeCell ref="C24:D24"/>
    <mergeCell ref="E24:F24"/>
    <mergeCell ref="C25:D25"/>
    <mergeCell ref="E25:F25"/>
    <mergeCell ref="E20:F20"/>
    <mergeCell ref="C21:D21"/>
    <mergeCell ref="E21:F21"/>
    <mergeCell ref="C22:D22"/>
    <mergeCell ref="E22:F22"/>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37:D37"/>
    <mergeCell ref="E37:F37"/>
    <mergeCell ref="C32:D32"/>
    <mergeCell ref="E32:F32"/>
    <mergeCell ref="C33:D33"/>
    <mergeCell ref="E33:F33"/>
    <mergeCell ref="C34:D34"/>
    <mergeCell ref="E34:F34"/>
    <mergeCell ref="C41:D41"/>
    <mergeCell ref="E41:F41"/>
    <mergeCell ref="C42:D42"/>
    <mergeCell ref="E42:F42"/>
    <mergeCell ref="C38:D38"/>
    <mergeCell ref="E38:F38"/>
    <mergeCell ref="C39:D39"/>
    <mergeCell ref="E39:F39"/>
    <mergeCell ref="C40:D40"/>
    <mergeCell ref="E40:F40"/>
  </mergeCells>
  <phoneticPr fontId="2"/>
  <conditionalFormatting sqref="A13:M42">
    <cfRule type="expression" dxfId="208" priority="12">
      <formula>$B13="祝"</formula>
    </cfRule>
    <cfRule type="expression" dxfId="207" priority="13">
      <formula>$B13="日"</formula>
    </cfRule>
    <cfRule type="expression" dxfId="206" priority="14">
      <formula>$B13="土"</formula>
    </cfRule>
  </conditionalFormatting>
  <conditionalFormatting sqref="C4:F4">
    <cfRule type="expression" dxfId="205" priority="11">
      <formula>$C$4&lt;&gt;""</formula>
    </cfRule>
  </conditionalFormatting>
  <conditionalFormatting sqref="C5:F5">
    <cfRule type="expression" dxfId="204" priority="10">
      <formula>$C$5&lt;&gt;""</formula>
    </cfRule>
  </conditionalFormatting>
  <conditionalFormatting sqref="I4:K4">
    <cfRule type="expression" dxfId="203" priority="9">
      <formula>$I$4&lt;&gt;""</formula>
    </cfRule>
  </conditionalFormatting>
  <conditionalFormatting sqref="C8:D8">
    <cfRule type="expression" dxfId="202" priority="5">
      <formula>$C$8&lt;&gt;""</formula>
    </cfRule>
  </conditionalFormatting>
  <conditionalFormatting sqref="C9">
    <cfRule type="expression" dxfId="201" priority="4">
      <formula>$C$9&lt;&gt;""</formula>
    </cfRule>
  </conditionalFormatting>
  <conditionalFormatting sqref="E9">
    <cfRule type="expression" dxfId="200" priority="3">
      <formula>$E$9&lt;&gt;""</formula>
    </cfRule>
  </conditionalFormatting>
  <conditionalFormatting sqref="I5">
    <cfRule type="expression" dxfId="199" priority="2">
      <formula>$I$5&lt;&gt;""</formula>
    </cfRule>
  </conditionalFormatting>
  <conditionalFormatting sqref="I6">
    <cfRule type="expression" dxfId="198" priority="1">
      <formula>$I$5&lt;&gt;""</formula>
    </cfRule>
  </conditionalFormatting>
  <dataValidations count="1">
    <dataValidation type="list" allowBlank="1" showInputMessage="1" showErrorMessage="1" sqref="H13:H42" xr:uid="{00000000-0002-0000-02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0"/>
  <sheetViews>
    <sheetView view="pageBreakPreview" zoomScaleNormal="100" zoomScaleSheetLayoutView="100" workbookViewId="0">
      <selection activeCell="I5" sqref="I5:M5"/>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125" customWidth="1"/>
    <col min="9" max="9" width="20.625" customWidth="1"/>
    <col min="10" max="10" width="10.625" customWidth="1"/>
    <col min="11" max="11" width="11.75" customWidth="1"/>
    <col min="12" max="13" width="14.875" customWidth="1"/>
  </cols>
  <sheetData>
    <row r="1" spans="1:15" ht="20.100000000000001" customHeight="1">
      <c r="A1" s="34" t="s">
        <v>26</v>
      </c>
      <c r="I1" s="22"/>
      <c r="J1" s="22"/>
      <c r="K1" s="22"/>
      <c r="L1" s="172" t="s">
        <v>14</v>
      </c>
      <c r="M1" s="172"/>
    </row>
    <row r="2" spans="1:15" ht="20.100000000000001" customHeight="1">
      <c r="A2" s="184">
        <f>EDATE('4月'!A2,3)</f>
        <v>45839</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166" t="s">
        <v>25</v>
      </c>
      <c r="J11" s="166"/>
      <c r="K11" s="166"/>
      <c r="L11" s="166"/>
      <c r="M11" s="167"/>
    </row>
    <row r="12" spans="1:15" s="22" customFormat="1" ht="19.5" customHeight="1" thickBot="1">
      <c r="A12" s="151"/>
      <c r="B12" s="192"/>
      <c r="C12" s="162"/>
      <c r="D12" s="163"/>
      <c r="E12" s="158"/>
      <c r="F12" s="159"/>
      <c r="G12" s="171"/>
      <c r="H12" s="153"/>
      <c r="I12" s="168"/>
      <c r="J12" s="168"/>
      <c r="K12" s="168"/>
      <c r="L12" s="168"/>
      <c r="M12" s="169"/>
      <c r="O12" s="53"/>
    </row>
    <row r="13" spans="1:15" ht="19.5" customHeight="1">
      <c r="A13" s="73">
        <f>A2</f>
        <v>45839</v>
      </c>
      <c r="B13" s="69" t="str">
        <f>TEXT(A13,"aaa")</f>
        <v>火</v>
      </c>
      <c r="C13" s="164"/>
      <c r="D13" s="165"/>
      <c r="E13" s="105"/>
      <c r="F13" s="106"/>
      <c r="G13" s="36"/>
      <c r="H13" s="37"/>
      <c r="I13" s="154"/>
      <c r="J13" s="154"/>
      <c r="K13" s="154"/>
      <c r="L13" s="154"/>
      <c r="M13" s="155"/>
      <c r="O13" t="s">
        <v>18</v>
      </c>
    </row>
    <row r="14" spans="1:15" ht="19.5" customHeight="1">
      <c r="A14" s="72">
        <f>A13+1</f>
        <v>45840</v>
      </c>
      <c r="B14" s="55" t="str">
        <f>TEXT(A14,"aaa")</f>
        <v>水</v>
      </c>
      <c r="C14" s="109"/>
      <c r="D14" s="110"/>
      <c r="E14" s="103"/>
      <c r="F14" s="104"/>
      <c r="G14" s="38"/>
      <c r="H14" s="39"/>
      <c r="I14" s="107"/>
      <c r="J14" s="107"/>
      <c r="K14" s="107"/>
      <c r="L14" s="107"/>
      <c r="M14" s="108"/>
      <c r="O14" t="s">
        <v>19</v>
      </c>
    </row>
    <row r="15" spans="1:15" ht="19.5" customHeight="1">
      <c r="A15" s="72">
        <f t="shared" ref="A15:A43" si="0">A14+1</f>
        <v>45841</v>
      </c>
      <c r="B15" s="55" t="str">
        <f t="shared" ref="B15:B43" si="1">TEXT(A15,"aaa")</f>
        <v>木</v>
      </c>
      <c r="C15" s="109"/>
      <c r="D15" s="110"/>
      <c r="E15" s="103"/>
      <c r="F15" s="104"/>
      <c r="G15" s="38"/>
      <c r="H15" s="40"/>
      <c r="I15" s="107"/>
      <c r="J15" s="107"/>
      <c r="K15" s="107"/>
      <c r="L15" s="107"/>
      <c r="M15" s="108"/>
      <c r="O15" t="s">
        <v>33</v>
      </c>
    </row>
    <row r="16" spans="1:15" ht="19.5" customHeight="1">
      <c r="A16" s="72">
        <f t="shared" si="0"/>
        <v>45842</v>
      </c>
      <c r="B16" s="55" t="str">
        <f t="shared" si="1"/>
        <v>金</v>
      </c>
      <c r="C16" s="109"/>
      <c r="D16" s="110"/>
      <c r="E16" s="103"/>
      <c r="F16" s="104"/>
      <c r="G16" s="38"/>
      <c r="H16" s="40"/>
      <c r="I16" s="107"/>
      <c r="J16" s="107"/>
      <c r="K16" s="107"/>
      <c r="L16" s="107"/>
      <c r="M16" s="108"/>
      <c r="O16" t="s">
        <v>20</v>
      </c>
    </row>
    <row r="17" spans="1:15" ht="19.5" customHeight="1">
      <c r="A17" s="72">
        <f t="shared" si="0"/>
        <v>45843</v>
      </c>
      <c r="B17" s="55" t="str">
        <f t="shared" si="1"/>
        <v>土</v>
      </c>
      <c r="C17" s="109"/>
      <c r="D17" s="110"/>
      <c r="E17" s="103"/>
      <c r="F17" s="104"/>
      <c r="G17" s="38"/>
      <c r="H17" s="40"/>
      <c r="I17" s="107"/>
      <c r="J17" s="107"/>
      <c r="K17" s="107"/>
      <c r="L17" s="107"/>
      <c r="M17" s="108"/>
      <c r="O17" t="s">
        <v>21</v>
      </c>
    </row>
    <row r="18" spans="1:15" s="8" customFormat="1" ht="19.5" customHeight="1">
      <c r="A18" s="72">
        <f t="shared" si="0"/>
        <v>45844</v>
      </c>
      <c r="B18" s="55" t="str">
        <f t="shared" si="1"/>
        <v>日</v>
      </c>
      <c r="C18" s="109"/>
      <c r="D18" s="110"/>
      <c r="E18" s="103"/>
      <c r="F18" s="104"/>
      <c r="G18" s="38"/>
      <c r="H18" s="40"/>
      <c r="I18" s="107"/>
      <c r="J18" s="107"/>
      <c r="K18" s="107"/>
      <c r="L18" s="107"/>
      <c r="M18" s="108"/>
      <c r="O18" t="s">
        <v>22</v>
      </c>
    </row>
    <row r="19" spans="1:15" s="8" customFormat="1" ht="19.5" customHeight="1">
      <c r="A19" s="72">
        <f t="shared" si="0"/>
        <v>45845</v>
      </c>
      <c r="B19" s="55" t="str">
        <f t="shared" si="1"/>
        <v>月</v>
      </c>
      <c r="C19" s="109"/>
      <c r="D19" s="110"/>
      <c r="E19" s="103"/>
      <c r="F19" s="104"/>
      <c r="G19" s="38"/>
      <c r="H19" s="40"/>
      <c r="I19" s="107"/>
      <c r="J19" s="107"/>
      <c r="K19" s="107"/>
      <c r="L19" s="107"/>
      <c r="M19" s="108"/>
      <c r="O19" t="s">
        <v>23</v>
      </c>
    </row>
    <row r="20" spans="1:15" ht="19.5" customHeight="1">
      <c r="A20" s="72">
        <f t="shared" si="0"/>
        <v>45846</v>
      </c>
      <c r="B20" s="55" t="str">
        <f t="shared" si="1"/>
        <v>火</v>
      </c>
      <c r="C20" s="109"/>
      <c r="D20" s="110"/>
      <c r="E20" s="103"/>
      <c r="F20" s="104"/>
      <c r="G20" s="38"/>
      <c r="H20" s="40"/>
      <c r="I20" s="107"/>
      <c r="J20" s="107"/>
      <c r="K20" s="107"/>
      <c r="L20" s="107"/>
      <c r="M20" s="108"/>
    </row>
    <row r="21" spans="1:15" ht="19.5" customHeight="1">
      <c r="A21" s="72">
        <f t="shared" si="0"/>
        <v>45847</v>
      </c>
      <c r="B21" s="55" t="str">
        <f t="shared" si="1"/>
        <v>水</v>
      </c>
      <c r="C21" s="109"/>
      <c r="D21" s="110"/>
      <c r="E21" s="103"/>
      <c r="F21" s="104"/>
      <c r="G21" s="38"/>
      <c r="H21" s="40"/>
      <c r="I21" s="107"/>
      <c r="J21" s="107"/>
      <c r="K21" s="107"/>
      <c r="L21" s="107"/>
      <c r="M21" s="108"/>
    </row>
    <row r="22" spans="1:15" ht="19.5" customHeight="1">
      <c r="A22" s="72">
        <f t="shared" si="0"/>
        <v>45848</v>
      </c>
      <c r="B22" s="55" t="str">
        <f t="shared" si="1"/>
        <v>木</v>
      </c>
      <c r="C22" s="109"/>
      <c r="D22" s="110"/>
      <c r="E22" s="103"/>
      <c r="F22" s="104"/>
      <c r="G22" s="38"/>
      <c r="H22" s="39"/>
      <c r="I22" s="107"/>
      <c r="J22" s="107"/>
      <c r="K22" s="107"/>
      <c r="L22" s="107"/>
      <c r="M22" s="108"/>
    </row>
    <row r="23" spans="1:15" ht="19.5" customHeight="1">
      <c r="A23" s="72">
        <f t="shared" si="0"/>
        <v>45849</v>
      </c>
      <c r="B23" s="55" t="str">
        <f t="shared" si="1"/>
        <v>金</v>
      </c>
      <c r="C23" s="109"/>
      <c r="D23" s="110"/>
      <c r="E23" s="103"/>
      <c r="F23" s="104"/>
      <c r="G23" s="38"/>
      <c r="H23" s="40"/>
      <c r="I23" s="107"/>
      <c r="J23" s="107"/>
      <c r="K23" s="107"/>
      <c r="L23" s="107"/>
      <c r="M23" s="108"/>
    </row>
    <row r="24" spans="1:15" ht="19.5" customHeight="1">
      <c r="A24" s="72">
        <f t="shared" si="0"/>
        <v>45850</v>
      </c>
      <c r="B24" s="55" t="str">
        <f t="shared" si="1"/>
        <v>土</v>
      </c>
      <c r="C24" s="109"/>
      <c r="D24" s="110"/>
      <c r="E24" s="103"/>
      <c r="F24" s="104"/>
      <c r="G24" s="38"/>
      <c r="H24" s="40"/>
      <c r="I24" s="107"/>
      <c r="J24" s="107"/>
      <c r="K24" s="107"/>
      <c r="L24" s="107"/>
      <c r="M24" s="108"/>
    </row>
    <row r="25" spans="1:15" s="8" customFormat="1" ht="19.5" customHeight="1">
      <c r="A25" s="72">
        <f t="shared" si="0"/>
        <v>45851</v>
      </c>
      <c r="B25" s="55" t="str">
        <f t="shared" si="1"/>
        <v>日</v>
      </c>
      <c r="C25" s="109"/>
      <c r="D25" s="110"/>
      <c r="E25" s="103"/>
      <c r="F25" s="104"/>
      <c r="G25" s="38"/>
      <c r="H25" s="40"/>
      <c r="I25" s="107"/>
      <c r="J25" s="107"/>
      <c r="K25" s="107"/>
      <c r="L25" s="107"/>
      <c r="M25" s="108"/>
    </row>
    <row r="26" spans="1:15" s="8" customFormat="1" ht="19.5" customHeight="1">
      <c r="A26" s="72">
        <f t="shared" si="0"/>
        <v>45852</v>
      </c>
      <c r="B26" s="55" t="str">
        <f t="shared" si="1"/>
        <v>月</v>
      </c>
      <c r="C26" s="109"/>
      <c r="D26" s="110"/>
      <c r="E26" s="103"/>
      <c r="F26" s="104"/>
      <c r="G26" s="38"/>
      <c r="H26" s="40"/>
      <c r="I26" s="107"/>
      <c r="J26" s="107"/>
      <c r="K26" s="107"/>
      <c r="L26" s="107"/>
      <c r="M26" s="108"/>
    </row>
    <row r="27" spans="1:15" ht="19.5" customHeight="1">
      <c r="A27" s="72">
        <f t="shared" si="0"/>
        <v>45853</v>
      </c>
      <c r="B27" s="55" t="str">
        <f t="shared" si="1"/>
        <v>火</v>
      </c>
      <c r="C27" s="109"/>
      <c r="D27" s="110"/>
      <c r="E27" s="103"/>
      <c r="F27" s="104"/>
      <c r="G27" s="38"/>
      <c r="H27" s="40"/>
      <c r="I27" s="107"/>
      <c r="J27" s="107"/>
      <c r="K27" s="107"/>
      <c r="L27" s="107"/>
      <c r="M27" s="108"/>
    </row>
    <row r="28" spans="1:15" ht="19.5" customHeight="1">
      <c r="A28" s="72">
        <f t="shared" si="0"/>
        <v>45854</v>
      </c>
      <c r="B28" s="55" t="str">
        <f t="shared" si="1"/>
        <v>水</v>
      </c>
      <c r="C28" s="109"/>
      <c r="D28" s="110"/>
      <c r="E28" s="103"/>
      <c r="F28" s="104"/>
      <c r="G28" s="38"/>
      <c r="H28" s="40"/>
      <c r="I28" s="107"/>
      <c r="J28" s="107"/>
      <c r="K28" s="107"/>
      <c r="L28" s="107"/>
      <c r="M28" s="108"/>
    </row>
    <row r="29" spans="1:15" ht="19.5" customHeight="1">
      <c r="A29" s="72">
        <f t="shared" si="0"/>
        <v>45855</v>
      </c>
      <c r="B29" s="55" t="str">
        <f t="shared" si="1"/>
        <v>木</v>
      </c>
      <c r="C29" s="109"/>
      <c r="D29" s="110"/>
      <c r="E29" s="103"/>
      <c r="F29" s="104"/>
      <c r="G29" s="38"/>
      <c r="H29" s="40"/>
      <c r="I29" s="107"/>
      <c r="J29" s="107"/>
      <c r="K29" s="107"/>
      <c r="L29" s="107"/>
      <c r="M29" s="108"/>
    </row>
    <row r="30" spans="1:15" ht="19.5" customHeight="1">
      <c r="A30" s="72">
        <f t="shared" si="0"/>
        <v>45856</v>
      </c>
      <c r="B30" s="55" t="str">
        <f t="shared" si="1"/>
        <v>金</v>
      </c>
      <c r="C30" s="109"/>
      <c r="D30" s="110"/>
      <c r="E30" s="103"/>
      <c r="F30" s="104"/>
      <c r="G30" s="38"/>
      <c r="H30" s="40"/>
      <c r="I30" s="107"/>
      <c r="J30" s="107"/>
      <c r="K30" s="107"/>
      <c r="L30" s="107"/>
      <c r="M30" s="108"/>
    </row>
    <row r="31" spans="1:15" ht="19.5" customHeight="1">
      <c r="A31" s="72">
        <f t="shared" si="0"/>
        <v>45857</v>
      </c>
      <c r="B31" s="55" t="str">
        <f t="shared" si="1"/>
        <v>土</v>
      </c>
      <c r="C31" s="109"/>
      <c r="D31" s="110"/>
      <c r="E31" s="103"/>
      <c r="F31" s="104"/>
      <c r="G31" s="38"/>
      <c r="H31" s="40"/>
      <c r="I31" s="107"/>
      <c r="J31" s="107"/>
      <c r="K31" s="107"/>
      <c r="L31" s="107"/>
      <c r="M31" s="108"/>
    </row>
    <row r="32" spans="1:15" s="8" customFormat="1" ht="19.5" customHeight="1">
      <c r="A32" s="72">
        <f t="shared" si="0"/>
        <v>45858</v>
      </c>
      <c r="B32" s="55" t="str">
        <f t="shared" si="1"/>
        <v>日</v>
      </c>
      <c r="C32" s="109"/>
      <c r="D32" s="110"/>
      <c r="E32" s="103"/>
      <c r="F32" s="104"/>
      <c r="G32" s="38"/>
      <c r="H32" s="40"/>
      <c r="I32" s="107"/>
      <c r="J32" s="107"/>
      <c r="K32" s="107"/>
      <c r="L32" s="107"/>
      <c r="M32" s="108"/>
    </row>
    <row r="33" spans="1:13" s="8" customFormat="1" ht="19.5" customHeight="1">
      <c r="A33" s="72">
        <f t="shared" si="0"/>
        <v>45859</v>
      </c>
      <c r="B33" s="55" t="s">
        <v>46</v>
      </c>
      <c r="C33" s="109"/>
      <c r="D33" s="110"/>
      <c r="E33" s="103"/>
      <c r="F33" s="104"/>
      <c r="G33" s="38"/>
      <c r="H33" s="40"/>
      <c r="I33" s="107"/>
      <c r="J33" s="107"/>
      <c r="K33" s="107"/>
      <c r="L33" s="107"/>
      <c r="M33" s="108"/>
    </row>
    <row r="34" spans="1:13" ht="19.5" customHeight="1">
      <c r="A34" s="72">
        <f t="shared" si="0"/>
        <v>45860</v>
      </c>
      <c r="B34" s="55" t="str">
        <f t="shared" si="1"/>
        <v>火</v>
      </c>
      <c r="C34" s="109"/>
      <c r="D34" s="110"/>
      <c r="E34" s="103"/>
      <c r="F34" s="104"/>
      <c r="G34" s="38"/>
      <c r="H34" s="40"/>
      <c r="I34" s="107"/>
      <c r="J34" s="107"/>
      <c r="K34" s="107"/>
      <c r="L34" s="107"/>
      <c r="M34" s="108"/>
    </row>
    <row r="35" spans="1:13" ht="19.5" customHeight="1">
      <c r="A35" s="72">
        <f t="shared" si="0"/>
        <v>45861</v>
      </c>
      <c r="B35" s="55" t="str">
        <f t="shared" si="1"/>
        <v>水</v>
      </c>
      <c r="C35" s="109"/>
      <c r="D35" s="110"/>
      <c r="E35" s="103"/>
      <c r="F35" s="104"/>
      <c r="G35" s="38"/>
      <c r="H35" s="40"/>
      <c r="I35" s="107"/>
      <c r="J35" s="107"/>
      <c r="K35" s="107"/>
      <c r="L35" s="107"/>
      <c r="M35" s="108"/>
    </row>
    <row r="36" spans="1:13" ht="19.5" customHeight="1">
      <c r="A36" s="72">
        <f t="shared" si="0"/>
        <v>45862</v>
      </c>
      <c r="B36" s="55" t="str">
        <f t="shared" si="1"/>
        <v>木</v>
      </c>
      <c r="C36" s="109"/>
      <c r="D36" s="110"/>
      <c r="E36" s="103"/>
      <c r="F36" s="104"/>
      <c r="G36" s="38"/>
      <c r="H36" s="40"/>
      <c r="I36" s="107"/>
      <c r="J36" s="107"/>
      <c r="K36" s="107"/>
      <c r="L36" s="107"/>
      <c r="M36" s="108"/>
    </row>
    <row r="37" spans="1:13" ht="19.5" customHeight="1">
      <c r="A37" s="72">
        <f t="shared" si="0"/>
        <v>45863</v>
      </c>
      <c r="B37" s="55" t="str">
        <f t="shared" si="1"/>
        <v>金</v>
      </c>
      <c r="C37" s="109"/>
      <c r="D37" s="110"/>
      <c r="E37" s="103"/>
      <c r="F37" s="104"/>
      <c r="G37" s="38"/>
      <c r="H37" s="40"/>
      <c r="I37" s="107"/>
      <c r="J37" s="107"/>
      <c r="K37" s="107"/>
      <c r="L37" s="107"/>
      <c r="M37" s="108"/>
    </row>
    <row r="38" spans="1:13" ht="19.5" customHeight="1">
      <c r="A38" s="72">
        <f t="shared" si="0"/>
        <v>45864</v>
      </c>
      <c r="B38" s="55" t="str">
        <f t="shared" si="1"/>
        <v>土</v>
      </c>
      <c r="C38" s="109"/>
      <c r="D38" s="110"/>
      <c r="E38" s="103"/>
      <c r="F38" s="104"/>
      <c r="G38" s="38"/>
      <c r="H38" s="40"/>
      <c r="I38" s="107"/>
      <c r="J38" s="107"/>
      <c r="K38" s="107"/>
      <c r="L38" s="107"/>
      <c r="M38" s="108"/>
    </row>
    <row r="39" spans="1:13" s="8" customFormat="1" ht="19.5" customHeight="1">
      <c r="A39" s="72">
        <f t="shared" si="0"/>
        <v>45865</v>
      </c>
      <c r="B39" s="55" t="str">
        <f t="shared" si="1"/>
        <v>日</v>
      </c>
      <c r="C39" s="109"/>
      <c r="D39" s="110"/>
      <c r="E39" s="103"/>
      <c r="F39" s="104"/>
      <c r="G39" s="38"/>
      <c r="H39" s="40"/>
      <c r="I39" s="107"/>
      <c r="J39" s="107"/>
      <c r="K39" s="107"/>
      <c r="L39" s="107"/>
      <c r="M39" s="108"/>
    </row>
    <row r="40" spans="1:13" s="8" customFormat="1" ht="19.5" customHeight="1">
      <c r="A40" s="72">
        <f t="shared" si="0"/>
        <v>45866</v>
      </c>
      <c r="B40" s="55" t="str">
        <f t="shared" si="1"/>
        <v>月</v>
      </c>
      <c r="C40" s="109"/>
      <c r="D40" s="110"/>
      <c r="E40" s="103"/>
      <c r="F40" s="104"/>
      <c r="G40" s="38"/>
      <c r="H40" s="40"/>
      <c r="I40" s="107"/>
      <c r="J40" s="107"/>
      <c r="K40" s="107"/>
      <c r="L40" s="107"/>
      <c r="M40" s="108"/>
    </row>
    <row r="41" spans="1:13" ht="19.5" customHeight="1">
      <c r="A41" s="72">
        <f t="shared" si="0"/>
        <v>45867</v>
      </c>
      <c r="B41" s="55" t="str">
        <f t="shared" si="1"/>
        <v>火</v>
      </c>
      <c r="C41" s="109"/>
      <c r="D41" s="110"/>
      <c r="E41" s="103"/>
      <c r="F41" s="104"/>
      <c r="G41" s="38"/>
      <c r="H41" s="40"/>
      <c r="I41" s="107"/>
      <c r="J41" s="107"/>
      <c r="K41" s="107"/>
      <c r="L41" s="107"/>
      <c r="M41" s="108"/>
    </row>
    <row r="42" spans="1:13" ht="19.5" customHeight="1">
      <c r="A42" s="72">
        <f t="shared" si="0"/>
        <v>45868</v>
      </c>
      <c r="B42" s="56" t="str">
        <f t="shared" si="1"/>
        <v>水</v>
      </c>
      <c r="C42" s="109"/>
      <c r="D42" s="110"/>
      <c r="E42" s="103"/>
      <c r="F42" s="104"/>
      <c r="G42" s="38"/>
      <c r="H42" s="40"/>
      <c r="I42" s="107"/>
      <c r="J42" s="107"/>
      <c r="K42" s="107"/>
      <c r="L42" s="107"/>
      <c r="M42" s="108"/>
    </row>
    <row r="43" spans="1:13" ht="19.5" customHeight="1" thickBot="1">
      <c r="A43" s="74">
        <f t="shared" si="0"/>
        <v>45869</v>
      </c>
      <c r="B43" s="70" t="str">
        <f t="shared" si="1"/>
        <v>木</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217"/>
    </row>
    <row r="47" spans="1:13" ht="18" customHeight="1">
      <c r="B47" s="10"/>
      <c r="C47" s="137"/>
      <c r="D47" s="138"/>
      <c r="E47" s="120"/>
      <c r="F47" s="121"/>
      <c r="G47" s="17" t="s">
        <v>10</v>
      </c>
      <c r="H47" s="44" t="s">
        <v>4</v>
      </c>
      <c r="I47" s="2"/>
      <c r="J47" s="2"/>
      <c r="K47" s="2"/>
      <c r="L47" s="2"/>
      <c r="M47" s="217"/>
    </row>
    <row r="48" spans="1:13" ht="18" customHeight="1" thickBot="1">
      <c r="B48" s="10"/>
      <c r="C48" s="137" t="s">
        <v>12</v>
      </c>
      <c r="D48" s="138"/>
      <c r="E48" s="122" t="s">
        <v>11</v>
      </c>
      <c r="F48" s="123"/>
      <c r="G48" s="124"/>
      <c r="H48" s="45" t="s">
        <v>4</v>
      </c>
      <c r="I48" s="2"/>
      <c r="J48" s="2"/>
      <c r="K48" s="2"/>
      <c r="L48" s="2"/>
      <c r="M48" s="217"/>
    </row>
    <row r="49" spans="1:15" ht="18" customHeight="1" thickBot="1">
      <c r="A49" s="33"/>
      <c r="B49" s="10"/>
      <c r="C49" s="35"/>
      <c r="D49" s="54"/>
      <c r="E49" s="54"/>
      <c r="F49" s="14"/>
      <c r="G49" s="14"/>
      <c r="H49" s="49"/>
      <c r="I49" s="2"/>
      <c r="J49" s="2"/>
      <c r="K49" s="2"/>
      <c r="L49" s="2"/>
      <c r="M49" s="218"/>
    </row>
    <row r="50" spans="1:15" ht="18" customHeight="1" thickTop="1" thickBot="1">
      <c r="A50" s="57"/>
      <c r="B50" s="61"/>
      <c r="C50" s="130" t="s">
        <v>38</v>
      </c>
      <c r="D50" s="131"/>
      <c r="E50" s="115" t="s">
        <v>34</v>
      </c>
      <c r="F50" s="116"/>
      <c r="G50" s="116"/>
      <c r="H50" s="117"/>
      <c r="I50" s="93">
        <v>45870</v>
      </c>
      <c r="J50" s="61"/>
      <c r="K50" s="28"/>
      <c r="L50" s="2"/>
      <c r="M50" s="219"/>
    </row>
    <row r="51" spans="1:15" ht="18" customHeight="1" thickBot="1">
      <c r="A51" s="58"/>
      <c r="B51" s="58"/>
      <c r="C51" s="132"/>
      <c r="D51" s="133"/>
      <c r="E51" s="134" t="s">
        <v>35</v>
      </c>
      <c r="F51" s="135"/>
      <c r="G51" s="135"/>
      <c r="H51" s="136"/>
      <c r="I51" s="94">
        <v>45874</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A53:M60"/>
    <mergeCell ref="I42:M42"/>
    <mergeCell ref="I43:M43"/>
    <mergeCell ref="M46:M50"/>
    <mergeCell ref="C50:D51"/>
    <mergeCell ref="E50:H50"/>
    <mergeCell ref="E51:H51"/>
    <mergeCell ref="I41:M41"/>
    <mergeCell ref="I30:M30"/>
    <mergeCell ref="I31:M31"/>
    <mergeCell ref="I32:M32"/>
    <mergeCell ref="I40:M40"/>
    <mergeCell ref="I33:M33"/>
    <mergeCell ref="I34:M34"/>
    <mergeCell ref="I38:M38"/>
    <mergeCell ref="I39:M39"/>
    <mergeCell ref="C48:D48"/>
    <mergeCell ref="E48:G48"/>
    <mergeCell ref="E44:F44"/>
    <mergeCell ref="C30:D30"/>
    <mergeCell ref="E30:F30"/>
    <mergeCell ref="C31:D31"/>
    <mergeCell ref="E31:F31"/>
    <mergeCell ref="C37:D37"/>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A9:B9"/>
    <mergeCell ref="C13:D13"/>
    <mergeCell ref="E13:F13"/>
    <mergeCell ref="C14:D14"/>
    <mergeCell ref="E14:F14"/>
    <mergeCell ref="C15:D15"/>
    <mergeCell ref="E15:F15"/>
    <mergeCell ref="C16:D16"/>
    <mergeCell ref="E16:F16"/>
    <mergeCell ref="I6:M6"/>
    <mergeCell ref="A5:B5"/>
    <mergeCell ref="C5:F5"/>
    <mergeCell ref="G5:H5"/>
    <mergeCell ref="C8:D8"/>
    <mergeCell ref="E8:F8"/>
    <mergeCell ref="L1:M1"/>
    <mergeCell ref="A2:M2"/>
    <mergeCell ref="A4:B4"/>
    <mergeCell ref="C4:F4"/>
    <mergeCell ref="G4:H4"/>
    <mergeCell ref="I4:K4"/>
    <mergeCell ref="L4:M4"/>
    <mergeCell ref="I5:M5"/>
    <mergeCell ref="C17:D17"/>
    <mergeCell ref="E17:F17"/>
    <mergeCell ref="C18:D18"/>
    <mergeCell ref="E18:F18"/>
    <mergeCell ref="C19:D19"/>
    <mergeCell ref="E19:F19"/>
    <mergeCell ref="C11:D12"/>
    <mergeCell ref="E11:F12"/>
    <mergeCell ref="C46:D47"/>
    <mergeCell ref="E46:F47"/>
    <mergeCell ref="C23:D23"/>
    <mergeCell ref="E23:F23"/>
    <mergeCell ref="C24:D24"/>
    <mergeCell ref="E24:F24"/>
    <mergeCell ref="C25:D25"/>
    <mergeCell ref="E25:F25"/>
    <mergeCell ref="C20:D20"/>
    <mergeCell ref="E20:F20"/>
    <mergeCell ref="C21:D21"/>
    <mergeCell ref="E21:F21"/>
    <mergeCell ref="C22:D22"/>
    <mergeCell ref="E22:F22"/>
    <mergeCell ref="C29:D29"/>
    <mergeCell ref="E29:F29"/>
    <mergeCell ref="C26:D26"/>
    <mergeCell ref="E26:F26"/>
    <mergeCell ref="C27:D27"/>
    <mergeCell ref="E27:F27"/>
    <mergeCell ref="C28:D28"/>
    <mergeCell ref="E28:F28"/>
    <mergeCell ref="C35:D35"/>
    <mergeCell ref="E35:F35"/>
    <mergeCell ref="C36:D36"/>
    <mergeCell ref="E36:F36"/>
    <mergeCell ref="E37:F37"/>
    <mergeCell ref="C32:D32"/>
    <mergeCell ref="E32:F32"/>
    <mergeCell ref="C33:D33"/>
    <mergeCell ref="E33:F33"/>
    <mergeCell ref="C34:D34"/>
    <mergeCell ref="E34:F34"/>
    <mergeCell ref="C41:D41"/>
    <mergeCell ref="E41:F41"/>
    <mergeCell ref="C42:D42"/>
    <mergeCell ref="E42:F42"/>
    <mergeCell ref="C43:D43"/>
    <mergeCell ref="E43:F43"/>
    <mergeCell ref="C38:D38"/>
    <mergeCell ref="E38:F38"/>
    <mergeCell ref="C39:D39"/>
    <mergeCell ref="E39:F39"/>
    <mergeCell ref="C40:D40"/>
    <mergeCell ref="E40:F40"/>
  </mergeCells>
  <phoneticPr fontId="2"/>
  <conditionalFormatting sqref="A31:M43 A30 C30:M30 A13:M29">
    <cfRule type="expression" dxfId="197" priority="15">
      <formula>$B13="祝"</formula>
    </cfRule>
    <cfRule type="expression" dxfId="196" priority="16">
      <formula>$B13="日"</formula>
    </cfRule>
    <cfRule type="expression" dxfId="195" priority="17">
      <formula>$B13="土"</formula>
    </cfRule>
  </conditionalFormatting>
  <conditionalFormatting sqref="C4:F4">
    <cfRule type="expression" dxfId="194" priority="14">
      <formula>$C$4&lt;&gt;""</formula>
    </cfRule>
  </conditionalFormatting>
  <conditionalFormatting sqref="C5:F5">
    <cfRule type="expression" dxfId="193" priority="13">
      <formula>$C$5&lt;&gt;""</formula>
    </cfRule>
  </conditionalFormatting>
  <conditionalFormatting sqref="I4:K4">
    <cfRule type="expression" dxfId="192" priority="12">
      <formula>$I$4&lt;&gt;""</formula>
    </cfRule>
  </conditionalFormatting>
  <conditionalFormatting sqref="C8:D8">
    <cfRule type="expression" dxfId="191" priority="8">
      <formula>$C$8&lt;&gt;""</formula>
    </cfRule>
  </conditionalFormatting>
  <conditionalFormatting sqref="C9">
    <cfRule type="expression" dxfId="190" priority="7">
      <formula>$C$9&lt;&gt;""</formula>
    </cfRule>
  </conditionalFormatting>
  <conditionalFormatting sqref="E9">
    <cfRule type="expression" dxfId="189" priority="6">
      <formula>$E$9&lt;&gt;""</formula>
    </cfRule>
  </conditionalFormatting>
  <conditionalFormatting sqref="B30">
    <cfRule type="expression" dxfId="188" priority="3">
      <formula>$B30="祝"</formula>
    </cfRule>
    <cfRule type="expression" dxfId="187" priority="4">
      <formula>$B30="日"</formula>
    </cfRule>
    <cfRule type="expression" dxfId="186" priority="5">
      <formula>$B30="土"</formula>
    </cfRule>
  </conditionalFormatting>
  <conditionalFormatting sqref="I5">
    <cfRule type="expression" dxfId="185" priority="2">
      <formula>$I$5&lt;&gt;""</formula>
    </cfRule>
  </conditionalFormatting>
  <conditionalFormatting sqref="I6">
    <cfRule type="expression" dxfId="184" priority="1">
      <formula>$I$5&lt;&gt;""</formula>
    </cfRule>
  </conditionalFormatting>
  <dataValidations count="1">
    <dataValidation type="list" allowBlank="1" showInputMessage="1" showErrorMessage="1" sqref="H13:H43" xr:uid="{00000000-0002-0000-03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0"/>
  <sheetViews>
    <sheetView view="pageBreakPreview" zoomScaleNormal="100" zoomScaleSheetLayoutView="100" workbookViewId="0">
      <selection activeCell="A53" sqref="A53:M60"/>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5" customWidth="1"/>
    <col min="9" max="9" width="20.625" customWidth="1"/>
    <col min="10" max="10" width="10.625" customWidth="1"/>
    <col min="11" max="11" width="11.5" customWidth="1"/>
    <col min="12" max="13" width="14.875" customWidth="1"/>
  </cols>
  <sheetData>
    <row r="1" spans="1:15" ht="20.100000000000001" customHeight="1">
      <c r="A1" s="34" t="s">
        <v>26</v>
      </c>
      <c r="I1" s="22"/>
      <c r="J1" s="22"/>
      <c r="K1" s="22"/>
      <c r="L1" s="172" t="s">
        <v>14</v>
      </c>
      <c r="M1" s="172"/>
    </row>
    <row r="2" spans="1:15" ht="20.100000000000001" customHeight="1">
      <c r="A2" s="184">
        <f>EDATE('4月'!A2,4)</f>
        <v>45870</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166" t="s">
        <v>25</v>
      </c>
      <c r="J11" s="166"/>
      <c r="K11" s="166"/>
      <c r="L11" s="166"/>
      <c r="M11" s="167"/>
    </row>
    <row r="12" spans="1:15" s="22" customFormat="1" ht="19.5" customHeight="1" thickBot="1">
      <c r="A12" s="151"/>
      <c r="B12" s="192"/>
      <c r="C12" s="162"/>
      <c r="D12" s="163"/>
      <c r="E12" s="158"/>
      <c r="F12" s="159"/>
      <c r="G12" s="171"/>
      <c r="H12" s="153"/>
      <c r="I12" s="168"/>
      <c r="J12" s="168"/>
      <c r="K12" s="168"/>
      <c r="L12" s="168"/>
      <c r="M12" s="169"/>
      <c r="O12" s="53"/>
    </row>
    <row r="13" spans="1:15" ht="19.5" customHeight="1">
      <c r="A13" s="73">
        <f>A2</f>
        <v>45870</v>
      </c>
      <c r="B13" s="69" t="str">
        <f>TEXT(A13,"aaa")</f>
        <v>金</v>
      </c>
      <c r="C13" s="164"/>
      <c r="D13" s="165"/>
      <c r="E13" s="105"/>
      <c r="F13" s="106"/>
      <c r="G13" s="36"/>
      <c r="H13" s="37"/>
      <c r="I13" s="154"/>
      <c r="J13" s="154"/>
      <c r="K13" s="154"/>
      <c r="L13" s="154"/>
      <c r="M13" s="155"/>
      <c r="O13" t="s">
        <v>18</v>
      </c>
    </row>
    <row r="14" spans="1:15" ht="19.5" customHeight="1">
      <c r="A14" s="72">
        <f>A13+1</f>
        <v>45871</v>
      </c>
      <c r="B14" s="55" t="str">
        <f>TEXT(A14,"aaa")</f>
        <v>土</v>
      </c>
      <c r="C14" s="109"/>
      <c r="D14" s="110"/>
      <c r="E14" s="103"/>
      <c r="F14" s="104"/>
      <c r="G14" s="38"/>
      <c r="H14" s="39"/>
      <c r="I14" s="107"/>
      <c r="J14" s="107"/>
      <c r="K14" s="107"/>
      <c r="L14" s="107"/>
      <c r="M14" s="108"/>
      <c r="O14" t="s">
        <v>19</v>
      </c>
    </row>
    <row r="15" spans="1:15" ht="19.5" customHeight="1">
      <c r="A15" s="72">
        <f t="shared" ref="A15:A43" si="0">A14+1</f>
        <v>45872</v>
      </c>
      <c r="B15" s="55" t="str">
        <f t="shared" ref="B15:B43" si="1">TEXT(A15,"aaa")</f>
        <v>日</v>
      </c>
      <c r="C15" s="109"/>
      <c r="D15" s="110"/>
      <c r="E15" s="103"/>
      <c r="F15" s="104"/>
      <c r="G15" s="38"/>
      <c r="H15" s="40"/>
      <c r="I15" s="107"/>
      <c r="J15" s="107"/>
      <c r="K15" s="107"/>
      <c r="L15" s="107"/>
      <c r="M15" s="108"/>
      <c r="O15" t="s">
        <v>33</v>
      </c>
    </row>
    <row r="16" spans="1:15" ht="19.5" customHeight="1">
      <c r="A16" s="72">
        <f t="shared" si="0"/>
        <v>45873</v>
      </c>
      <c r="B16" s="55" t="str">
        <f t="shared" si="1"/>
        <v>月</v>
      </c>
      <c r="C16" s="109"/>
      <c r="D16" s="110"/>
      <c r="E16" s="103"/>
      <c r="F16" s="104"/>
      <c r="G16" s="38"/>
      <c r="H16" s="40"/>
      <c r="I16" s="107"/>
      <c r="J16" s="107"/>
      <c r="K16" s="107"/>
      <c r="L16" s="107"/>
      <c r="M16" s="108"/>
      <c r="O16" t="s">
        <v>20</v>
      </c>
    </row>
    <row r="17" spans="1:15" ht="19.5" customHeight="1">
      <c r="A17" s="72">
        <f t="shared" si="0"/>
        <v>45874</v>
      </c>
      <c r="B17" s="55" t="str">
        <f t="shared" si="1"/>
        <v>火</v>
      </c>
      <c r="C17" s="109"/>
      <c r="D17" s="110"/>
      <c r="E17" s="103"/>
      <c r="F17" s="104"/>
      <c r="G17" s="38"/>
      <c r="H17" s="40"/>
      <c r="I17" s="107" t="s">
        <v>45</v>
      </c>
      <c r="J17" s="107"/>
      <c r="K17" s="107"/>
      <c r="L17" s="107"/>
      <c r="M17" s="108"/>
      <c r="O17" t="s">
        <v>21</v>
      </c>
    </row>
    <row r="18" spans="1:15" s="8" customFormat="1" ht="19.5" customHeight="1">
      <c r="A18" s="72">
        <f t="shared" si="0"/>
        <v>45875</v>
      </c>
      <c r="B18" s="55" t="str">
        <f t="shared" si="1"/>
        <v>水</v>
      </c>
      <c r="C18" s="109"/>
      <c r="D18" s="110"/>
      <c r="E18" s="103"/>
      <c r="F18" s="104"/>
      <c r="G18" s="38"/>
      <c r="H18" s="40"/>
      <c r="I18" s="107" t="s">
        <v>45</v>
      </c>
      <c r="J18" s="107"/>
      <c r="K18" s="107"/>
      <c r="L18" s="107"/>
      <c r="M18" s="108"/>
      <c r="O18" t="s">
        <v>22</v>
      </c>
    </row>
    <row r="19" spans="1:15" s="8" customFormat="1" ht="19.5" customHeight="1">
      <c r="A19" s="72">
        <f t="shared" si="0"/>
        <v>45876</v>
      </c>
      <c r="B19" s="55" t="str">
        <f t="shared" si="1"/>
        <v>木</v>
      </c>
      <c r="C19" s="109"/>
      <c r="D19" s="110"/>
      <c r="E19" s="103"/>
      <c r="F19" s="104"/>
      <c r="G19" s="38"/>
      <c r="H19" s="40"/>
      <c r="I19" s="107" t="s">
        <v>45</v>
      </c>
      <c r="J19" s="107"/>
      <c r="K19" s="107"/>
      <c r="L19" s="107"/>
      <c r="M19" s="108"/>
      <c r="O19" t="s">
        <v>23</v>
      </c>
    </row>
    <row r="20" spans="1:15" ht="19.5" customHeight="1">
      <c r="A20" s="87">
        <f t="shared" si="0"/>
        <v>45877</v>
      </c>
      <c r="B20" s="88" t="str">
        <f t="shared" si="1"/>
        <v>金</v>
      </c>
      <c r="C20" s="230"/>
      <c r="D20" s="231"/>
      <c r="E20" s="232"/>
      <c r="F20" s="233"/>
      <c r="G20" s="89"/>
      <c r="H20" s="90"/>
      <c r="I20" s="238" t="s">
        <v>44</v>
      </c>
      <c r="J20" s="238"/>
      <c r="K20" s="238"/>
      <c r="L20" s="238"/>
      <c r="M20" s="239"/>
    </row>
    <row r="21" spans="1:15" ht="18.600000000000001" customHeight="1">
      <c r="A21" s="87">
        <f t="shared" si="0"/>
        <v>45878</v>
      </c>
      <c r="B21" s="88" t="str">
        <f t="shared" si="1"/>
        <v>土</v>
      </c>
      <c r="C21" s="230"/>
      <c r="D21" s="231"/>
      <c r="E21" s="232"/>
      <c r="F21" s="233"/>
      <c r="G21" s="89"/>
      <c r="H21" s="90"/>
      <c r="I21" s="238"/>
      <c r="J21" s="238"/>
      <c r="K21" s="238"/>
      <c r="L21" s="238"/>
      <c r="M21" s="239"/>
    </row>
    <row r="22" spans="1:15" ht="19.5" customHeight="1">
      <c r="A22" s="87">
        <f t="shared" si="0"/>
        <v>45879</v>
      </c>
      <c r="B22" s="88" t="str">
        <f t="shared" ref="B22" si="2">TEXT(A22,"aaa")</f>
        <v>日</v>
      </c>
      <c r="C22" s="230"/>
      <c r="D22" s="231"/>
      <c r="E22" s="232"/>
      <c r="F22" s="233"/>
      <c r="G22" s="89"/>
      <c r="H22" s="90"/>
      <c r="I22" s="238"/>
      <c r="J22" s="238"/>
      <c r="K22" s="238"/>
      <c r="L22" s="238"/>
      <c r="M22" s="239"/>
    </row>
    <row r="23" spans="1:15" s="86" customFormat="1" ht="19.5" customHeight="1">
      <c r="A23" s="87">
        <f t="shared" si="0"/>
        <v>45880</v>
      </c>
      <c r="B23" s="88" t="s">
        <v>43</v>
      </c>
      <c r="C23" s="230"/>
      <c r="D23" s="231"/>
      <c r="E23" s="232"/>
      <c r="F23" s="233"/>
      <c r="G23" s="89"/>
      <c r="H23" s="90"/>
      <c r="I23" s="238"/>
      <c r="J23" s="238"/>
      <c r="K23" s="238"/>
      <c r="L23" s="238"/>
      <c r="M23" s="239"/>
    </row>
    <row r="24" spans="1:15" s="86" customFormat="1" ht="19.5" customHeight="1">
      <c r="A24" s="87">
        <f t="shared" si="0"/>
        <v>45881</v>
      </c>
      <c r="B24" s="88" t="str">
        <f t="shared" ref="B24:B25" si="3">TEXT(A24,"aaa")</f>
        <v>火</v>
      </c>
      <c r="C24" s="230"/>
      <c r="D24" s="231"/>
      <c r="E24" s="232"/>
      <c r="F24" s="233"/>
      <c r="G24" s="89"/>
      <c r="H24" s="90"/>
      <c r="I24" s="238" t="s">
        <v>44</v>
      </c>
      <c r="J24" s="238"/>
      <c r="K24" s="238"/>
      <c r="L24" s="238"/>
      <c r="M24" s="239"/>
    </row>
    <row r="25" spans="1:15" s="86" customFormat="1" ht="19.5" customHeight="1">
      <c r="A25" s="87">
        <f t="shared" si="0"/>
        <v>45882</v>
      </c>
      <c r="B25" s="88" t="str">
        <f t="shared" si="3"/>
        <v>水</v>
      </c>
      <c r="C25" s="230"/>
      <c r="D25" s="231"/>
      <c r="E25" s="232"/>
      <c r="F25" s="233"/>
      <c r="G25" s="89"/>
      <c r="H25" s="90"/>
      <c r="I25" s="238" t="s">
        <v>44</v>
      </c>
      <c r="J25" s="238"/>
      <c r="K25" s="238"/>
      <c r="L25" s="238"/>
      <c r="M25" s="239"/>
    </row>
    <row r="26" spans="1:15" s="86" customFormat="1" ht="19.5" customHeight="1">
      <c r="A26" s="87">
        <f t="shared" si="0"/>
        <v>45883</v>
      </c>
      <c r="B26" s="88" t="str">
        <f t="shared" si="1"/>
        <v>木</v>
      </c>
      <c r="C26" s="230"/>
      <c r="D26" s="231"/>
      <c r="E26" s="232"/>
      <c r="F26" s="233"/>
      <c r="G26" s="89"/>
      <c r="H26" s="90"/>
      <c r="I26" s="238" t="s">
        <v>44</v>
      </c>
      <c r="J26" s="238"/>
      <c r="K26" s="238"/>
      <c r="L26" s="238"/>
      <c r="M26" s="239"/>
    </row>
    <row r="27" spans="1:15" s="86" customFormat="1" ht="19.5" customHeight="1">
      <c r="A27" s="87">
        <f t="shared" si="0"/>
        <v>45884</v>
      </c>
      <c r="B27" s="88" t="str">
        <f t="shared" si="1"/>
        <v>金</v>
      </c>
      <c r="C27" s="230"/>
      <c r="D27" s="231"/>
      <c r="E27" s="232"/>
      <c r="F27" s="233"/>
      <c r="G27" s="89"/>
      <c r="H27" s="90"/>
      <c r="I27" s="238" t="s">
        <v>44</v>
      </c>
      <c r="J27" s="238"/>
      <c r="K27" s="238"/>
      <c r="L27" s="238"/>
      <c r="M27" s="239"/>
    </row>
    <row r="28" spans="1:15" s="86" customFormat="1" ht="19.5" customHeight="1">
      <c r="A28" s="87">
        <f t="shared" si="0"/>
        <v>45885</v>
      </c>
      <c r="B28" s="88" t="str">
        <f t="shared" si="1"/>
        <v>土</v>
      </c>
      <c r="C28" s="230"/>
      <c r="D28" s="231"/>
      <c r="E28" s="232"/>
      <c r="F28" s="233"/>
      <c r="G28" s="89"/>
      <c r="H28" s="90"/>
      <c r="I28" s="238"/>
      <c r="J28" s="238"/>
      <c r="K28" s="238"/>
      <c r="L28" s="238"/>
      <c r="M28" s="239"/>
    </row>
    <row r="29" spans="1:15" s="86" customFormat="1" ht="19.5" customHeight="1">
      <c r="A29" s="87">
        <f t="shared" si="0"/>
        <v>45886</v>
      </c>
      <c r="B29" s="88" t="str">
        <f t="shared" si="1"/>
        <v>日</v>
      </c>
      <c r="C29" s="230"/>
      <c r="D29" s="231"/>
      <c r="E29" s="232"/>
      <c r="F29" s="233"/>
      <c r="G29" s="89"/>
      <c r="H29" s="90"/>
      <c r="I29" s="238"/>
      <c r="J29" s="238"/>
      <c r="K29" s="238"/>
      <c r="L29" s="238"/>
      <c r="M29" s="239"/>
    </row>
    <row r="30" spans="1:15" ht="19.5" customHeight="1">
      <c r="A30" s="87">
        <f t="shared" si="0"/>
        <v>45887</v>
      </c>
      <c r="B30" s="88" t="str">
        <f t="shared" si="1"/>
        <v>月</v>
      </c>
      <c r="C30" s="230"/>
      <c r="D30" s="231"/>
      <c r="E30" s="232"/>
      <c r="F30" s="233"/>
      <c r="G30" s="89"/>
      <c r="H30" s="90"/>
      <c r="I30" s="238" t="s">
        <v>44</v>
      </c>
      <c r="J30" s="238"/>
      <c r="K30" s="238"/>
      <c r="L30" s="238"/>
      <c r="M30" s="239"/>
    </row>
    <row r="31" spans="1:15" ht="19.5" customHeight="1">
      <c r="A31" s="99">
        <f t="shared" si="0"/>
        <v>45888</v>
      </c>
      <c r="B31" s="100" t="str">
        <f t="shared" si="1"/>
        <v>火</v>
      </c>
      <c r="C31" s="234"/>
      <c r="D31" s="235"/>
      <c r="E31" s="236"/>
      <c r="F31" s="237"/>
      <c r="G31" s="101"/>
      <c r="H31" s="102"/>
      <c r="I31" s="107" t="s">
        <v>45</v>
      </c>
      <c r="J31" s="107"/>
      <c r="K31" s="107"/>
      <c r="L31" s="107"/>
      <c r="M31" s="108"/>
    </row>
    <row r="32" spans="1:15" s="8" customFormat="1" ht="19.5" customHeight="1">
      <c r="A32" s="72">
        <f t="shared" si="0"/>
        <v>45889</v>
      </c>
      <c r="B32" s="55" t="str">
        <f t="shared" si="1"/>
        <v>水</v>
      </c>
      <c r="C32" s="109"/>
      <c r="D32" s="110"/>
      <c r="E32" s="103"/>
      <c r="F32" s="104"/>
      <c r="G32" s="38"/>
      <c r="H32" s="40"/>
      <c r="I32" s="107" t="s">
        <v>45</v>
      </c>
      <c r="J32" s="107"/>
      <c r="K32" s="107"/>
      <c r="L32" s="107"/>
      <c r="M32" s="108"/>
    </row>
    <row r="33" spans="1:13" s="8" customFormat="1" ht="19.5" customHeight="1">
      <c r="A33" s="72">
        <f t="shared" si="0"/>
        <v>45890</v>
      </c>
      <c r="B33" s="55" t="str">
        <f t="shared" si="1"/>
        <v>木</v>
      </c>
      <c r="C33" s="109"/>
      <c r="D33" s="110"/>
      <c r="E33" s="103"/>
      <c r="F33" s="104"/>
      <c r="G33" s="38"/>
      <c r="H33" s="40"/>
      <c r="I33" s="107" t="s">
        <v>45</v>
      </c>
      <c r="J33" s="107"/>
      <c r="K33" s="107"/>
      <c r="L33" s="107"/>
      <c r="M33" s="108"/>
    </row>
    <row r="34" spans="1:13" ht="19.5" customHeight="1">
      <c r="A34" s="72">
        <f t="shared" si="0"/>
        <v>45891</v>
      </c>
      <c r="B34" s="55" t="str">
        <f t="shared" si="1"/>
        <v>金</v>
      </c>
      <c r="C34" s="109"/>
      <c r="D34" s="110"/>
      <c r="E34" s="103"/>
      <c r="F34" s="104"/>
      <c r="G34" s="38"/>
      <c r="H34" s="40"/>
      <c r="I34" s="107"/>
      <c r="J34" s="107"/>
      <c r="K34" s="107"/>
      <c r="L34" s="107"/>
      <c r="M34" s="108"/>
    </row>
    <row r="35" spans="1:13" ht="19.5" customHeight="1">
      <c r="A35" s="72">
        <f t="shared" si="0"/>
        <v>45892</v>
      </c>
      <c r="B35" s="55" t="str">
        <f t="shared" si="1"/>
        <v>土</v>
      </c>
      <c r="C35" s="109"/>
      <c r="D35" s="110"/>
      <c r="E35" s="103"/>
      <c r="F35" s="104"/>
      <c r="G35" s="38"/>
      <c r="H35" s="40"/>
      <c r="I35" s="107"/>
      <c r="J35" s="107"/>
      <c r="K35" s="107"/>
      <c r="L35" s="107"/>
      <c r="M35" s="108"/>
    </row>
    <row r="36" spans="1:13" ht="19.5" customHeight="1">
      <c r="A36" s="72">
        <f t="shared" si="0"/>
        <v>45893</v>
      </c>
      <c r="B36" s="55" t="str">
        <f t="shared" si="1"/>
        <v>日</v>
      </c>
      <c r="C36" s="109"/>
      <c r="D36" s="110"/>
      <c r="E36" s="103"/>
      <c r="F36" s="104"/>
      <c r="G36" s="38"/>
      <c r="H36" s="40"/>
      <c r="I36" s="107"/>
      <c r="J36" s="107"/>
      <c r="K36" s="107"/>
      <c r="L36" s="107"/>
      <c r="M36" s="108"/>
    </row>
    <row r="37" spans="1:13" ht="19.5" customHeight="1">
      <c r="A37" s="72">
        <f t="shared" si="0"/>
        <v>45894</v>
      </c>
      <c r="B37" s="55" t="str">
        <f t="shared" si="1"/>
        <v>月</v>
      </c>
      <c r="C37" s="109"/>
      <c r="D37" s="110"/>
      <c r="E37" s="103"/>
      <c r="F37" s="104"/>
      <c r="G37" s="38"/>
      <c r="H37" s="40"/>
      <c r="I37" s="107"/>
      <c r="J37" s="107"/>
      <c r="K37" s="107"/>
      <c r="L37" s="107"/>
      <c r="M37" s="108"/>
    </row>
    <row r="38" spans="1:13" ht="19.5" customHeight="1">
      <c r="A38" s="72">
        <f t="shared" si="0"/>
        <v>45895</v>
      </c>
      <c r="B38" s="55" t="str">
        <f t="shared" si="1"/>
        <v>火</v>
      </c>
      <c r="C38" s="109"/>
      <c r="D38" s="110"/>
      <c r="E38" s="103"/>
      <c r="F38" s="104"/>
      <c r="G38" s="38"/>
      <c r="H38" s="40"/>
      <c r="I38" s="107"/>
      <c r="J38" s="107"/>
      <c r="K38" s="107"/>
      <c r="L38" s="107"/>
      <c r="M38" s="108"/>
    </row>
    <row r="39" spans="1:13" s="8" customFormat="1" ht="19.5" customHeight="1">
      <c r="A39" s="72">
        <f t="shared" si="0"/>
        <v>45896</v>
      </c>
      <c r="B39" s="55" t="str">
        <f t="shared" si="1"/>
        <v>水</v>
      </c>
      <c r="C39" s="109"/>
      <c r="D39" s="110"/>
      <c r="E39" s="103"/>
      <c r="F39" s="104"/>
      <c r="G39" s="38"/>
      <c r="H39" s="40"/>
      <c r="I39" s="107"/>
      <c r="J39" s="107"/>
      <c r="K39" s="107"/>
      <c r="L39" s="107"/>
      <c r="M39" s="108"/>
    </row>
    <row r="40" spans="1:13" s="8" customFormat="1" ht="19.5" customHeight="1">
      <c r="A40" s="72">
        <f t="shared" si="0"/>
        <v>45897</v>
      </c>
      <c r="B40" s="55" t="str">
        <f t="shared" si="1"/>
        <v>木</v>
      </c>
      <c r="C40" s="109"/>
      <c r="D40" s="110"/>
      <c r="E40" s="103"/>
      <c r="F40" s="104"/>
      <c r="G40" s="38"/>
      <c r="H40" s="40"/>
      <c r="I40" s="107"/>
      <c r="J40" s="107"/>
      <c r="K40" s="107"/>
      <c r="L40" s="107"/>
      <c r="M40" s="108"/>
    </row>
    <row r="41" spans="1:13" ht="19.5" customHeight="1">
      <c r="A41" s="72">
        <f t="shared" si="0"/>
        <v>45898</v>
      </c>
      <c r="B41" s="55" t="str">
        <f t="shared" si="1"/>
        <v>金</v>
      </c>
      <c r="C41" s="109"/>
      <c r="D41" s="110"/>
      <c r="E41" s="103"/>
      <c r="F41" s="104"/>
      <c r="G41" s="38"/>
      <c r="H41" s="40"/>
      <c r="I41" s="107"/>
      <c r="J41" s="107"/>
      <c r="K41" s="107"/>
      <c r="L41" s="107"/>
      <c r="M41" s="108"/>
    </row>
    <row r="42" spans="1:13" ht="19.5" customHeight="1">
      <c r="A42" s="72">
        <f t="shared" si="0"/>
        <v>45899</v>
      </c>
      <c r="B42" s="56" t="str">
        <f t="shared" si="1"/>
        <v>土</v>
      </c>
      <c r="C42" s="109"/>
      <c r="D42" s="110"/>
      <c r="E42" s="103"/>
      <c r="F42" s="104"/>
      <c r="G42" s="38"/>
      <c r="H42" s="40"/>
      <c r="I42" s="107"/>
      <c r="J42" s="107"/>
      <c r="K42" s="107"/>
      <c r="L42" s="107"/>
      <c r="M42" s="108"/>
    </row>
    <row r="43" spans="1:13" ht="19.5" customHeight="1" thickBot="1">
      <c r="A43" s="74">
        <f t="shared" si="0"/>
        <v>45900</v>
      </c>
      <c r="B43" s="70" t="str">
        <f t="shared" si="1"/>
        <v>日</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217"/>
    </row>
    <row r="47" spans="1:13" ht="18" customHeight="1">
      <c r="B47" s="10"/>
      <c r="C47" s="137"/>
      <c r="D47" s="138"/>
      <c r="E47" s="120"/>
      <c r="F47" s="121"/>
      <c r="G47" s="17" t="s">
        <v>10</v>
      </c>
      <c r="H47" s="44" t="s">
        <v>4</v>
      </c>
      <c r="I47" s="2"/>
      <c r="J47" s="2"/>
      <c r="K47" s="2"/>
      <c r="L47" s="2"/>
      <c r="M47" s="217"/>
    </row>
    <row r="48" spans="1:13" ht="18" customHeight="1" thickBot="1">
      <c r="B48" s="10"/>
      <c r="C48" s="137" t="s">
        <v>12</v>
      </c>
      <c r="D48" s="138"/>
      <c r="E48" s="122" t="s">
        <v>11</v>
      </c>
      <c r="F48" s="123"/>
      <c r="G48" s="124"/>
      <c r="H48" s="45" t="s">
        <v>4</v>
      </c>
      <c r="I48" s="2"/>
      <c r="J48" s="2"/>
      <c r="K48" s="2"/>
      <c r="L48" s="2"/>
      <c r="M48" s="217"/>
    </row>
    <row r="49" spans="1:15" ht="18" customHeight="1" thickBot="1">
      <c r="A49" s="33"/>
      <c r="B49" s="10"/>
      <c r="C49" s="35"/>
      <c r="D49" s="54"/>
      <c r="E49" s="54"/>
      <c r="F49" s="14"/>
      <c r="G49" s="14"/>
      <c r="H49" s="49"/>
      <c r="I49" s="2"/>
      <c r="J49" s="2"/>
      <c r="K49" s="2"/>
      <c r="L49" s="2"/>
      <c r="M49" s="218"/>
    </row>
    <row r="50" spans="1:15" ht="18" customHeight="1" thickTop="1" thickBot="1">
      <c r="A50" s="57"/>
      <c r="B50" s="61"/>
      <c r="C50" s="130" t="s">
        <v>38</v>
      </c>
      <c r="D50" s="131"/>
      <c r="E50" s="115" t="s">
        <v>34</v>
      </c>
      <c r="F50" s="116"/>
      <c r="G50" s="116"/>
      <c r="H50" s="117"/>
      <c r="I50" s="93">
        <v>45902</v>
      </c>
      <c r="J50" s="61"/>
      <c r="K50" s="28"/>
      <c r="L50" s="2"/>
      <c r="M50" s="219"/>
    </row>
    <row r="51" spans="1:15" ht="18" customHeight="1" thickBot="1">
      <c r="A51" s="58"/>
      <c r="B51" s="58"/>
      <c r="C51" s="132"/>
      <c r="D51" s="133"/>
      <c r="E51" s="134" t="s">
        <v>35</v>
      </c>
      <c r="F51" s="135"/>
      <c r="G51" s="135"/>
      <c r="H51" s="136"/>
      <c r="I51" s="94">
        <v>45905</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I41:M41"/>
    <mergeCell ref="I30:M30"/>
    <mergeCell ref="I31:M31"/>
    <mergeCell ref="I32:M32"/>
    <mergeCell ref="I40:M40"/>
    <mergeCell ref="I33:M33"/>
    <mergeCell ref="I34:M34"/>
    <mergeCell ref="I38:M38"/>
    <mergeCell ref="I39:M39"/>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A9:B9"/>
    <mergeCell ref="C11:D12"/>
    <mergeCell ref="E11:F12"/>
    <mergeCell ref="C13:D13"/>
    <mergeCell ref="E13:F13"/>
    <mergeCell ref="C14:D14"/>
    <mergeCell ref="E14:F14"/>
    <mergeCell ref="C15:D15"/>
    <mergeCell ref="E15:F15"/>
    <mergeCell ref="C16:D16"/>
    <mergeCell ref="E16:F16"/>
    <mergeCell ref="A5:B5"/>
    <mergeCell ref="C5:F5"/>
    <mergeCell ref="G5:H5"/>
    <mergeCell ref="C8:D8"/>
    <mergeCell ref="E8:F8"/>
    <mergeCell ref="L1:M1"/>
    <mergeCell ref="A2:M2"/>
    <mergeCell ref="A4:B4"/>
    <mergeCell ref="C4:F4"/>
    <mergeCell ref="G4:H4"/>
    <mergeCell ref="I4:K4"/>
    <mergeCell ref="L4:M4"/>
    <mergeCell ref="I6:M6"/>
    <mergeCell ref="I5:M5"/>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C27:D27"/>
    <mergeCell ref="E27:F27"/>
    <mergeCell ref="C28:D28"/>
    <mergeCell ref="E28:F28"/>
    <mergeCell ref="C29:D29"/>
    <mergeCell ref="E29:F29"/>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s>
  <phoneticPr fontId="2"/>
  <conditionalFormatting sqref="A25:H25 A36:M43 A26:A30 C26:H30 A23:A24 C23:H24 A13:M19 A31:H35 A20:H21">
    <cfRule type="expression" dxfId="183" priority="57">
      <formula>$B13="祝"</formula>
    </cfRule>
    <cfRule type="expression" dxfId="182" priority="58">
      <formula>$B13="日"</formula>
    </cfRule>
    <cfRule type="expression" dxfId="181" priority="59">
      <formula>$B13="土"</formula>
    </cfRule>
  </conditionalFormatting>
  <conditionalFormatting sqref="C4:F4">
    <cfRule type="expression" dxfId="180" priority="56">
      <formula>$C$4&lt;&gt;""</formula>
    </cfRule>
  </conditionalFormatting>
  <conditionalFormatting sqref="C5:F5">
    <cfRule type="expression" dxfId="179" priority="55">
      <formula>$C$5&lt;&gt;""</formula>
    </cfRule>
  </conditionalFormatting>
  <conditionalFormatting sqref="I4:K4">
    <cfRule type="expression" dxfId="178" priority="54">
      <formula>$I$4&lt;&gt;""</formula>
    </cfRule>
  </conditionalFormatting>
  <conditionalFormatting sqref="A22:H22">
    <cfRule type="expression" dxfId="177" priority="49">
      <formula>$B22="祝"</formula>
    </cfRule>
    <cfRule type="expression" dxfId="176" priority="50">
      <formula>$B22="日"</formula>
    </cfRule>
    <cfRule type="expression" dxfId="175" priority="51">
      <formula>$B22="土"</formula>
    </cfRule>
  </conditionalFormatting>
  <conditionalFormatting sqref="C8:D8">
    <cfRule type="expression" dxfId="174" priority="47">
      <formula>$C$8&lt;&gt;""</formula>
    </cfRule>
  </conditionalFormatting>
  <conditionalFormatting sqref="C9">
    <cfRule type="expression" dxfId="173" priority="46">
      <formula>$C$9&lt;&gt;""</formula>
    </cfRule>
  </conditionalFormatting>
  <conditionalFormatting sqref="E9">
    <cfRule type="expression" dxfId="172" priority="45">
      <formula>$E$9&lt;&gt;""</formula>
    </cfRule>
  </conditionalFormatting>
  <conditionalFormatting sqref="B23">
    <cfRule type="expression" dxfId="171" priority="42">
      <formula>$B23="祝"</formula>
    </cfRule>
    <cfRule type="expression" dxfId="170" priority="43">
      <formula>$B23="日"</formula>
    </cfRule>
    <cfRule type="expression" dxfId="169" priority="44">
      <formula>$B23="土"</formula>
    </cfRule>
  </conditionalFormatting>
  <conditionalFormatting sqref="B26:B30">
    <cfRule type="expression" dxfId="168" priority="27">
      <formula>$B26="祝"</formula>
    </cfRule>
    <cfRule type="expression" dxfId="167" priority="28">
      <formula>$B26="日"</formula>
    </cfRule>
    <cfRule type="expression" dxfId="166" priority="29">
      <formula>$B26="土"</formula>
    </cfRule>
  </conditionalFormatting>
  <conditionalFormatting sqref="I21:M29">
    <cfRule type="expression" dxfId="165" priority="24">
      <formula>$B21="祝"</formula>
    </cfRule>
    <cfRule type="expression" dxfId="164" priority="25">
      <formula>$B21="土"</formula>
    </cfRule>
    <cfRule type="expression" dxfId="163" priority="26">
      <formula>$B21="日"</formula>
    </cfRule>
  </conditionalFormatting>
  <conditionalFormatting sqref="I32:M35">
    <cfRule type="expression" dxfId="162" priority="15">
      <formula>$B32="祝"</formula>
    </cfRule>
    <cfRule type="expression" dxfId="161" priority="16">
      <formula>$B32="日"</formula>
    </cfRule>
    <cfRule type="expression" dxfId="160" priority="17">
      <formula>$B32="土"</formula>
    </cfRule>
  </conditionalFormatting>
  <conditionalFormatting sqref="I5">
    <cfRule type="expression" dxfId="159" priority="14">
      <formula>$I$5&lt;&gt;""</formula>
    </cfRule>
  </conditionalFormatting>
  <conditionalFormatting sqref="I6">
    <cfRule type="expression" dxfId="158" priority="13">
      <formula>$I$5&lt;&gt;""</formula>
    </cfRule>
  </conditionalFormatting>
  <conditionalFormatting sqref="I20:M20">
    <cfRule type="expression" dxfId="157" priority="10">
      <formula>$B20="祝"</formula>
    </cfRule>
    <cfRule type="expression" dxfId="156" priority="11">
      <formula>$B20="土"</formula>
    </cfRule>
    <cfRule type="expression" dxfId="155" priority="12">
      <formula>$B20="日"</formula>
    </cfRule>
  </conditionalFormatting>
  <conditionalFormatting sqref="B24">
    <cfRule type="expression" dxfId="154" priority="7">
      <formula>$B24="祝"</formula>
    </cfRule>
    <cfRule type="expression" dxfId="153" priority="8">
      <formula>$B24="日"</formula>
    </cfRule>
    <cfRule type="expression" dxfId="152" priority="9">
      <formula>$B24="土"</formula>
    </cfRule>
  </conditionalFormatting>
  <conditionalFormatting sqref="I30:M30">
    <cfRule type="expression" dxfId="151" priority="4">
      <formula>$B30="祝"</formula>
    </cfRule>
    <cfRule type="expression" dxfId="150" priority="5">
      <formula>$B30="土"</formula>
    </cfRule>
    <cfRule type="expression" dxfId="149" priority="6">
      <formula>$B30="日"</formula>
    </cfRule>
  </conditionalFormatting>
  <conditionalFormatting sqref="I31:M31">
    <cfRule type="expression" dxfId="148" priority="1">
      <formula>$B31="祝"</formula>
    </cfRule>
    <cfRule type="expression" dxfId="147" priority="2">
      <formula>$B31="日"</formula>
    </cfRule>
    <cfRule type="expression" dxfId="146" priority="3">
      <formula>$B31="土"</formula>
    </cfRule>
  </conditionalFormatting>
  <dataValidations count="1">
    <dataValidation type="list" allowBlank="1" showInputMessage="1" showErrorMessage="1" sqref="H13:H43" xr:uid="{00000000-0002-0000-04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9"/>
  <sheetViews>
    <sheetView view="pageBreakPreview" zoomScaleNormal="100" zoomScaleSheetLayoutView="100" workbookViewId="0">
      <selection activeCell="I47" sqref="I47"/>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625" customWidth="1"/>
    <col min="8" max="8" width="12" customWidth="1"/>
    <col min="9" max="9" width="20.625" customWidth="1"/>
    <col min="10" max="10" width="10.625" customWidth="1"/>
    <col min="11" max="11" width="12" customWidth="1"/>
    <col min="12" max="13" width="14.875" customWidth="1"/>
  </cols>
  <sheetData>
    <row r="1" spans="1:15" ht="20.100000000000001" customHeight="1">
      <c r="A1" s="34" t="s">
        <v>26</v>
      </c>
      <c r="I1" s="22"/>
      <c r="J1" s="22"/>
      <c r="K1" s="22"/>
      <c r="L1" s="172" t="s">
        <v>14</v>
      </c>
      <c r="M1" s="172"/>
    </row>
    <row r="2" spans="1:15" ht="20.100000000000001" customHeight="1">
      <c r="A2" s="184">
        <f>EDATE('4月'!A2,5)</f>
        <v>45901</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240" t="s">
        <v>25</v>
      </c>
      <c r="J11" s="240"/>
      <c r="K11" s="240"/>
      <c r="L11" s="240"/>
      <c r="M11" s="241"/>
    </row>
    <row r="12" spans="1:15" s="22" customFormat="1" ht="19.5" customHeight="1" thickBot="1">
      <c r="A12" s="151"/>
      <c r="B12" s="192"/>
      <c r="C12" s="162"/>
      <c r="D12" s="163"/>
      <c r="E12" s="158"/>
      <c r="F12" s="159"/>
      <c r="G12" s="171"/>
      <c r="H12" s="153"/>
      <c r="I12" s="242"/>
      <c r="J12" s="242"/>
      <c r="K12" s="242"/>
      <c r="L12" s="242"/>
      <c r="M12" s="243"/>
      <c r="O12" s="53"/>
    </row>
    <row r="13" spans="1:15" ht="19.5" customHeight="1">
      <c r="A13" s="73">
        <f>A2</f>
        <v>45901</v>
      </c>
      <c r="B13" s="69" t="str">
        <f>TEXT(A13,"aaa")</f>
        <v>月</v>
      </c>
      <c r="C13" s="164"/>
      <c r="D13" s="165"/>
      <c r="E13" s="105"/>
      <c r="F13" s="106"/>
      <c r="G13" s="36"/>
      <c r="H13" s="37"/>
      <c r="I13" s="154"/>
      <c r="J13" s="154"/>
      <c r="K13" s="154"/>
      <c r="L13" s="154"/>
      <c r="M13" s="155"/>
      <c r="O13" t="s">
        <v>18</v>
      </c>
    </row>
    <row r="14" spans="1:15" ht="19.5" customHeight="1">
      <c r="A14" s="72">
        <f>A13+1</f>
        <v>45902</v>
      </c>
      <c r="B14" s="55" t="str">
        <f>TEXT(A14,"aaa")</f>
        <v>火</v>
      </c>
      <c r="C14" s="109"/>
      <c r="D14" s="110"/>
      <c r="E14" s="103"/>
      <c r="F14" s="104"/>
      <c r="G14" s="38"/>
      <c r="H14" s="39"/>
      <c r="I14" s="107"/>
      <c r="J14" s="107"/>
      <c r="K14" s="107"/>
      <c r="L14" s="107"/>
      <c r="M14" s="108"/>
      <c r="O14" t="s">
        <v>19</v>
      </c>
    </row>
    <row r="15" spans="1:15" ht="19.5" customHeight="1">
      <c r="A15" s="72">
        <f t="shared" ref="A15:A42" si="0">A14+1</f>
        <v>45903</v>
      </c>
      <c r="B15" s="55" t="str">
        <f t="shared" ref="B15:B42" si="1">TEXT(A15,"aaa")</f>
        <v>水</v>
      </c>
      <c r="C15" s="109"/>
      <c r="D15" s="110"/>
      <c r="E15" s="103"/>
      <c r="F15" s="104"/>
      <c r="G15" s="38"/>
      <c r="H15" s="40"/>
      <c r="I15" s="107"/>
      <c r="J15" s="107"/>
      <c r="K15" s="107"/>
      <c r="L15" s="107"/>
      <c r="M15" s="108"/>
      <c r="O15" t="s">
        <v>33</v>
      </c>
    </row>
    <row r="16" spans="1:15" ht="19.5" customHeight="1">
      <c r="A16" s="72">
        <f t="shared" si="0"/>
        <v>45904</v>
      </c>
      <c r="B16" s="55" t="str">
        <f t="shared" si="1"/>
        <v>木</v>
      </c>
      <c r="C16" s="109"/>
      <c r="D16" s="110"/>
      <c r="E16" s="103"/>
      <c r="F16" s="104"/>
      <c r="G16" s="38"/>
      <c r="H16" s="40"/>
      <c r="I16" s="107"/>
      <c r="J16" s="107"/>
      <c r="K16" s="107"/>
      <c r="L16" s="107"/>
      <c r="M16" s="108"/>
      <c r="O16" t="s">
        <v>20</v>
      </c>
    </row>
    <row r="17" spans="1:15" ht="19.5" customHeight="1">
      <c r="A17" s="72">
        <f t="shared" si="0"/>
        <v>45905</v>
      </c>
      <c r="B17" s="55" t="str">
        <f t="shared" si="1"/>
        <v>金</v>
      </c>
      <c r="C17" s="109"/>
      <c r="D17" s="110"/>
      <c r="E17" s="103"/>
      <c r="F17" s="104"/>
      <c r="G17" s="38"/>
      <c r="H17" s="40"/>
      <c r="I17" s="107"/>
      <c r="J17" s="107"/>
      <c r="K17" s="107"/>
      <c r="L17" s="107"/>
      <c r="M17" s="108"/>
      <c r="O17" t="s">
        <v>21</v>
      </c>
    </row>
    <row r="18" spans="1:15" s="8" customFormat="1" ht="19.5" customHeight="1">
      <c r="A18" s="72">
        <f t="shared" si="0"/>
        <v>45906</v>
      </c>
      <c r="B18" s="55" t="str">
        <f t="shared" si="1"/>
        <v>土</v>
      </c>
      <c r="C18" s="109"/>
      <c r="D18" s="110"/>
      <c r="E18" s="103"/>
      <c r="F18" s="104"/>
      <c r="G18" s="38"/>
      <c r="H18" s="40"/>
      <c r="I18" s="107"/>
      <c r="J18" s="107"/>
      <c r="K18" s="107"/>
      <c r="L18" s="107"/>
      <c r="M18" s="108"/>
      <c r="O18" t="s">
        <v>22</v>
      </c>
    </row>
    <row r="19" spans="1:15" s="8" customFormat="1" ht="19.5" customHeight="1">
      <c r="A19" s="72">
        <f t="shared" si="0"/>
        <v>45907</v>
      </c>
      <c r="B19" s="55" t="str">
        <f t="shared" si="1"/>
        <v>日</v>
      </c>
      <c r="C19" s="109"/>
      <c r="D19" s="110"/>
      <c r="E19" s="103"/>
      <c r="F19" s="104"/>
      <c r="G19" s="38"/>
      <c r="H19" s="40"/>
      <c r="I19" s="107"/>
      <c r="J19" s="107"/>
      <c r="K19" s="107"/>
      <c r="L19" s="107"/>
      <c r="M19" s="108"/>
      <c r="O19" t="s">
        <v>23</v>
      </c>
    </row>
    <row r="20" spans="1:15" ht="19.5" customHeight="1">
      <c r="A20" s="72">
        <f t="shared" si="0"/>
        <v>45908</v>
      </c>
      <c r="B20" s="55" t="str">
        <f t="shared" si="1"/>
        <v>月</v>
      </c>
      <c r="C20" s="109"/>
      <c r="D20" s="110"/>
      <c r="E20" s="103"/>
      <c r="F20" s="104"/>
      <c r="G20" s="38"/>
      <c r="H20" s="40"/>
      <c r="I20" s="107"/>
      <c r="J20" s="107"/>
      <c r="K20" s="107"/>
      <c r="L20" s="107"/>
      <c r="M20" s="108"/>
    </row>
    <row r="21" spans="1:15" ht="19.5" customHeight="1">
      <c r="A21" s="72">
        <f t="shared" si="0"/>
        <v>45909</v>
      </c>
      <c r="B21" s="55" t="str">
        <f t="shared" si="1"/>
        <v>火</v>
      </c>
      <c r="C21" s="109"/>
      <c r="D21" s="110"/>
      <c r="E21" s="103"/>
      <c r="F21" s="104"/>
      <c r="G21" s="38"/>
      <c r="H21" s="40"/>
      <c r="I21" s="107"/>
      <c r="J21" s="107"/>
      <c r="K21" s="107"/>
      <c r="L21" s="107"/>
      <c r="M21" s="108"/>
    </row>
    <row r="22" spans="1:15" ht="19.5" customHeight="1">
      <c r="A22" s="72">
        <f t="shared" si="0"/>
        <v>45910</v>
      </c>
      <c r="B22" s="55" t="str">
        <f t="shared" si="1"/>
        <v>水</v>
      </c>
      <c r="C22" s="109"/>
      <c r="D22" s="110"/>
      <c r="E22" s="103"/>
      <c r="F22" s="104"/>
      <c r="G22" s="38"/>
      <c r="H22" s="39"/>
      <c r="I22" s="107"/>
      <c r="J22" s="107"/>
      <c r="K22" s="107"/>
      <c r="L22" s="107"/>
      <c r="M22" s="108"/>
    </row>
    <row r="23" spans="1:15" ht="19.5" customHeight="1">
      <c r="A23" s="72">
        <f t="shared" si="0"/>
        <v>45911</v>
      </c>
      <c r="B23" s="55" t="str">
        <f t="shared" si="1"/>
        <v>木</v>
      </c>
      <c r="C23" s="109"/>
      <c r="D23" s="110"/>
      <c r="E23" s="103"/>
      <c r="F23" s="104"/>
      <c r="G23" s="38"/>
      <c r="H23" s="40"/>
      <c r="I23" s="107"/>
      <c r="J23" s="107"/>
      <c r="K23" s="107"/>
      <c r="L23" s="107"/>
      <c r="M23" s="108"/>
    </row>
    <row r="24" spans="1:15" ht="19.5" customHeight="1">
      <c r="A24" s="72">
        <f t="shared" si="0"/>
        <v>45912</v>
      </c>
      <c r="B24" s="55" t="str">
        <f t="shared" si="1"/>
        <v>金</v>
      </c>
      <c r="C24" s="109"/>
      <c r="D24" s="110"/>
      <c r="E24" s="103"/>
      <c r="F24" s="104"/>
      <c r="G24" s="38"/>
      <c r="H24" s="40"/>
      <c r="I24" s="107"/>
      <c r="J24" s="107"/>
      <c r="K24" s="107"/>
      <c r="L24" s="107"/>
      <c r="M24" s="108"/>
    </row>
    <row r="25" spans="1:15" s="8" customFormat="1" ht="19.5" customHeight="1">
      <c r="A25" s="72">
        <f t="shared" si="0"/>
        <v>45913</v>
      </c>
      <c r="B25" s="55" t="str">
        <f t="shared" si="1"/>
        <v>土</v>
      </c>
      <c r="C25" s="109"/>
      <c r="D25" s="110"/>
      <c r="E25" s="103"/>
      <c r="F25" s="104"/>
      <c r="G25" s="38"/>
      <c r="H25" s="40"/>
      <c r="I25" s="107"/>
      <c r="J25" s="107"/>
      <c r="K25" s="107"/>
      <c r="L25" s="107"/>
      <c r="M25" s="108"/>
    </row>
    <row r="26" spans="1:15" s="8" customFormat="1" ht="19.5" customHeight="1">
      <c r="A26" s="72">
        <f t="shared" si="0"/>
        <v>45914</v>
      </c>
      <c r="B26" s="55" t="str">
        <f t="shared" si="1"/>
        <v>日</v>
      </c>
      <c r="C26" s="109"/>
      <c r="D26" s="110"/>
      <c r="E26" s="103"/>
      <c r="F26" s="104"/>
      <c r="G26" s="38"/>
      <c r="H26" s="40"/>
      <c r="I26" s="107"/>
      <c r="J26" s="107"/>
      <c r="K26" s="107"/>
      <c r="L26" s="107"/>
      <c r="M26" s="108"/>
    </row>
    <row r="27" spans="1:15" ht="19.5" customHeight="1">
      <c r="A27" s="72">
        <f t="shared" si="0"/>
        <v>45915</v>
      </c>
      <c r="B27" s="55" t="s">
        <v>46</v>
      </c>
      <c r="C27" s="109"/>
      <c r="D27" s="110"/>
      <c r="E27" s="103"/>
      <c r="F27" s="104"/>
      <c r="G27" s="38"/>
      <c r="H27" s="40"/>
      <c r="I27" s="107"/>
      <c r="J27" s="107"/>
      <c r="K27" s="107"/>
      <c r="L27" s="107"/>
      <c r="M27" s="108"/>
    </row>
    <row r="28" spans="1:15" ht="19.5" customHeight="1">
      <c r="A28" s="72">
        <f t="shared" si="0"/>
        <v>45916</v>
      </c>
      <c r="B28" s="55" t="str">
        <f t="shared" si="1"/>
        <v>火</v>
      </c>
      <c r="C28" s="109"/>
      <c r="D28" s="110"/>
      <c r="E28" s="103"/>
      <c r="F28" s="104"/>
      <c r="G28" s="38"/>
      <c r="H28" s="40"/>
      <c r="I28" s="107"/>
      <c r="J28" s="107"/>
      <c r="K28" s="107"/>
      <c r="L28" s="107"/>
      <c r="M28" s="108"/>
    </row>
    <row r="29" spans="1:15" ht="19.5" customHeight="1">
      <c r="A29" s="72">
        <f t="shared" si="0"/>
        <v>45917</v>
      </c>
      <c r="B29" s="55" t="str">
        <f t="shared" si="1"/>
        <v>水</v>
      </c>
      <c r="C29" s="109"/>
      <c r="D29" s="110"/>
      <c r="E29" s="103"/>
      <c r="F29" s="104"/>
      <c r="G29" s="38"/>
      <c r="H29" s="40"/>
      <c r="I29" s="107"/>
      <c r="J29" s="107"/>
      <c r="K29" s="107"/>
      <c r="L29" s="107"/>
      <c r="M29" s="108"/>
    </row>
    <row r="30" spans="1:15" ht="19.5" customHeight="1">
      <c r="A30" s="72">
        <f t="shared" si="0"/>
        <v>45918</v>
      </c>
      <c r="B30" s="55" t="str">
        <f t="shared" si="1"/>
        <v>木</v>
      </c>
      <c r="C30" s="109"/>
      <c r="D30" s="110"/>
      <c r="E30" s="103"/>
      <c r="F30" s="104"/>
      <c r="G30" s="38"/>
      <c r="H30" s="40"/>
      <c r="I30" s="107"/>
      <c r="J30" s="107"/>
      <c r="K30" s="107"/>
      <c r="L30" s="107"/>
      <c r="M30" s="108"/>
    </row>
    <row r="31" spans="1:15" ht="19.5" customHeight="1">
      <c r="A31" s="72">
        <f t="shared" si="0"/>
        <v>45919</v>
      </c>
      <c r="B31" s="55" t="str">
        <f t="shared" si="1"/>
        <v>金</v>
      </c>
      <c r="C31" s="109"/>
      <c r="D31" s="110"/>
      <c r="E31" s="103"/>
      <c r="F31" s="104"/>
      <c r="G31" s="38"/>
      <c r="H31" s="40"/>
      <c r="I31" s="107"/>
      <c r="J31" s="107"/>
      <c r="K31" s="107"/>
      <c r="L31" s="107"/>
      <c r="M31" s="108"/>
    </row>
    <row r="32" spans="1:15" s="8" customFormat="1" ht="19.5" customHeight="1">
      <c r="A32" s="72">
        <f t="shared" si="0"/>
        <v>45920</v>
      </c>
      <c r="B32" s="55" t="str">
        <f t="shared" si="1"/>
        <v>土</v>
      </c>
      <c r="C32" s="109"/>
      <c r="D32" s="110"/>
      <c r="E32" s="103"/>
      <c r="F32" s="104"/>
      <c r="G32" s="38"/>
      <c r="H32" s="40"/>
      <c r="I32" s="107"/>
      <c r="J32" s="107"/>
      <c r="K32" s="107"/>
      <c r="L32" s="107"/>
      <c r="M32" s="108"/>
    </row>
    <row r="33" spans="1:13" s="8" customFormat="1" ht="19.5" customHeight="1">
      <c r="A33" s="72">
        <f t="shared" si="0"/>
        <v>45921</v>
      </c>
      <c r="B33" s="55" t="str">
        <f t="shared" si="1"/>
        <v>日</v>
      </c>
      <c r="C33" s="109"/>
      <c r="D33" s="110"/>
      <c r="E33" s="103"/>
      <c r="F33" s="104"/>
      <c r="G33" s="38"/>
      <c r="H33" s="40"/>
      <c r="I33" s="107"/>
      <c r="J33" s="107"/>
      <c r="K33" s="107"/>
      <c r="L33" s="107"/>
      <c r="M33" s="108"/>
    </row>
    <row r="34" spans="1:13" ht="19.5" customHeight="1">
      <c r="A34" s="72">
        <f t="shared" si="0"/>
        <v>45922</v>
      </c>
      <c r="B34" s="55" t="str">
        <f t="shared" si="1"/>
        <v>月</v>
      </c>
      <c r="C34" s="109"/>
      <c r="D34" s="110"/>
      <c r="E34" s="103"/>
      <c r="F34" s="104"/>
      <c r="G34" s="38"/>
      <c r="H34" s="40"/>
      <c r="I34" s="107"/>
      <c r="J34" s="107"/>
      <c r="K34" s="107"/>
      <c r="L34" s="107"/>
      <c r="M34" s="108"/>
    </row>
    <row r="35" spans="1:13" ht="19.5" customHeight="1">
      <c r="A35" s="72">
        <f t="shared" si="0"/>
        <v>45923</v>
      </c>
      <c r="B35" s="55" t="s">
        <v>43</v>
      </c>
      <c r="C35" s="109"/>
      <c r="D35" s="110"/>
      <c r="E35" s="103"/>
      <c r="F35" s="104"/>
      <c r="G35" s="38"/>
      <c r="H35" s="40"/>
      <c r="I35" s="107"/>
      <c r="J35" s="107"/>
      <c r="K35" s="107"/>
      <c r="L35" s="107"/>
      <c r="M35" s="108"/>
    </row>
    <row r="36" spans="1:13" ht="19.5" customHeight="1">
      <c r="A36" s="72">
        <f t="shared" si="0"/>
        <v>45924</v>
      </c>
      <c r="B36" s="55" t="str">
        <f t="shared" si="1"/>
        <v>水</v>
      </c>
      <c r="C36" s="109"/>
      <c r="D36" s="110"/>
      <c r="E36" s="103"/>
      <c r="F36" s="104"/>
      <c r="G36" s="38"/>
      <c r="H36" s="40"/>
      <c r="I36" s="107"/>
      <c r="J36" s="107"/>
      <c r="K36" s="107"/>
      <c r="L36" s="107"/>
      <c r="M36" s="108"/>
    </row>
    <row r="37" spans="1:13" ht="19.5" customHeight="1">
      <c r="A37" s="72">
        <f t="shared" si="0"/>
        <v>45925</v>
      </c>
      <c r="B37" s="55" t="str">
        <f t="shared" si="1"/>
        <v>木</v>
      </c>
      <c r="C37" s="109"/>
      <c r="D37" s="110"/>
      <c r="E37" s="103"/>
      <c r="F37" s="104"/>
      <c r="G37" s="38"/>
      <c r="H37" s="40"/>
      <c r="I37" s="107"/>
      <c r="J37" s="107"/>
      <c r="K37" s="107"/>
      <c r="L37" s="107"/>
      <c r="M37" s="108"/>
    </row>
    <row r="38" spans="1:13" ht="19.5" customHeight="1">
      <c r="A38" s="72">
        <f t="shared" si="0"/>
        <v>45926</v>
      </c>
      <c r="B38" s="55" t="str">
        <f t="shared" si="1"/>
        <v>金</v>
      </c>
      <c r="C38" s="109"/>
      <c r="D38" s="110"/>
      <c r="E38" s="103"/>
      <c r="F38" s="104"/>
      <c r="G38" s="38"/>
      <c r="H38" s="40"/>
      <c r="I38" s="107"/>
      <c r="J38" s="107"/>
      <c r="K38" s="107"/>
      <c r="L38" s="107"/>
      <c r="M38" s="108"/>
    </row>
    <row r="39" spans="1:13" s="8" customFormat="1" ht="19.5" customHeight="1">
      <c r="A39" s="72">
        <f t="shared" si="0"/>
        <v>45927</v>
      </c>
      <c r="B39" s="55" t="str">
        <f t="shared" si="1"/>
        <v>土</v>
      </c>
      <c r="C39" s="109"/>
      <c r="D39" s="110"/>
      <c r="E39" s="103"/>
      <c r="F39" s="104"/>
      <c r="G39" s="38"/>
      <c r="H39" s="40"/>
      <c r="I39" s="107"/>
      <c r="J39" s="107"/>
      <c r="K39" s="107"/>
      <c r="L39" s="107"/>
      <c r="M39" s="108"/>
    </row>
    <row r="40" spans="1:13" s="8" customFormat="1" ht="19.5" customHeight="1">
      <c r="A40" s="72">
        <f t="shared" si="0"/>
        <v>45928</v>
      </c>
      <c r="B40" s="55" t="str">
        <f t="shared" si="1"/>
        <v>日</v>
      </c>
      <c r="C40" s="109"/>
      <c r="D40" s="110"/>
      <c r="E40" s="103"/>
      <c r="F40" s="104"/>
      <c r="G40" s="38"/>
      <c r="H40" s="40"/>
      <c r="I40" s="107"/>
      <c r="J40" s="107"/>
      <c r="K40" s="107"/>
      <c r="L40" s="107"/>
      <c r="M40" s="108"/>
    </row>
    <row r="41" spans="1:13" ht="19.5" customHeight="1">
      <c r="A41" s="72">
        <f t="shared" si="0"/>
        <v>45929</v>
      </c>
      <c r="B41" s="55" t="str">
        <f t="shared" si="1"/>
        <v>月</v>
      </c>
      <c r="C41" s="109"/>
      <c r="D41" s="110"/>
      <c r="E41" s="103"/>
      <c r="F41" s="104"/>
      <c r="G41" s="38"/>
      <c r="H41" s="40"/>
      <c r="I41" s="107"/>
      <c r="J41" s="107"/>
      <c r="K41" s="107"/>
      <c r="L41" s="107"/>
      <c r="M41" s="108"/>
    </row>
    <row r="42" spans="1:13" ht="19.5" customHeight="1" thickBot="1">
      <c r="A42" s="74">
        <f t="shared" si="0"/>
        <v>45930</v>
      </c>
      <c r="B42" s="70" t="str">
        <f t="shared" si="1"/>
        <v>火</v>
      </c>
      <c r="C42" s="224"/>
      <c r="D42" s="225"/>
      <c r="E42" s="226"/>
      <c r="F42" s="227"/>
      <c r="G42" s="41"/>
      <c r="H42" s="42"/>
      <c r="I42" s="228"/>
      <c r="J42" s="228"/>
      <c r="K42" s="228"/>
      <c r="L42" s="228"/>
      <c r="M42" s="229"/>
    </row>
    <row r="43" spans="1:13" ht="15" customHeight="1" thickBot="1">
      <c r="B43" s="10"/>
      <c r="C43" s="5"/>
      <c r="D43" s="5"/>
      <c r="E43" s="125" t="s">
        <v>29</v>
      </c>
      <c r="F43" s="126"/>
      <c r="G43" s="52">
        <f>SUM(G13:G42)</f>
        <v>0</v>
      </c>
      <c r="H43" s="2"/>
      <c r="I43" s="2"/>
      <c r="J43" s="2"/>
      <c r="K43" s="2"/>
      <c r="L43" s="2"/>
      <c r="M43" s="2"/>
    </row>
    <row r="44" spans="1:13" ht="18" customHeight="1" thickBot="1">
      <c r="B44" s="10"/>
      <c r="C44" s="20"/>
      <c r="D44" s="20"/>
      <c r="E44" s="20"/>
      <c r="F44" s="20"/>
      <c r="G44" s="19"/>
      <c r="H44" s="16"/>
      <c r="I44" s="2"/>
      <c r="J44" s="2"/>
      <c r="K44" s="2"/>
      <c r="L44" s="12"/>
      <c r="M44" s="13" t="s">
        <v>28</v>
      </c>
    </row>
    <row r="45" spans="1:13" ht="18" customHeight="1">
      <c r="B45" s="10"/>
      <c r="C45" s="137" t="s">
        <v>12</v>
      </c>
      <c r="D45" s="138"/>
      <c r="E45" s="118" t="s">
        <v>3</v>
      </c>
      <c r="F45" s="119"/>
      <c r="G45" s="18" t="s">
        <v>9</v>
      </c>
      <c r="H45" s="43" t="s">
        <v>4</v>
      </c>
      <c r="I45" s="2"/>
      <c r="J45" s="2"/>
      <c r="K45" s="2"/>
      <c r="L45" s="2"/>
      <c r="M45" s="217"/>
    </row>
    <row r="46" spans="1:13" ht="18" customHeight="1">
      <c r="B46" s="10"/>
      <c r="C46" s="137"/>
      <c r="D46" s="138"/>
      <c r="E46" s="120"/>
      <c r="F46" s="121"/>
      <c r="G46" s="17" t="s">
        <v>10</v>
      </c>
      <c r="H46" s="44" t="s">
        <v>4</v>
      </c>
      <c r="I46" s="2"/>
      <c r="J46" s="2"/>
      <c r="K46" s="2"/>
      <c r="L46" s="2"/>
      <c r="M46" s="217"/>
    </row>
    <row r="47" spans="1:13" ht="18" customHeight="1" thickBot="1">
      <c r="B47" s="10"/>
      <c r="C47" s="137" t="s">
        <v>12</v>
      </c>
      <c r="D47" s="138"/>
      <c r="E47" s="122" t="s">
        <v>11</v>
      </c>
      <c r="F47" s="123"/>
      <c r="G47" s="124"/>
      <c r="H47" s="45" t="s">
        <v>4</v>
      </c>
      <c r="I47" s="2"/>
      <c r="J47" s="2"/>
      <c r="K47" s="2"/>
      <c r="L47" s="2"/>
      <c r="M47" s="217"/>
    </row>
    <row r="48" spans="1:13" ht="18" customHeight="1" thickBot="1">
      <c r="A48" s="33"/>
      <c r="B48" s="10"/>
      <c r="C48" s="35"/>
      <c r="D48" s="64"/>
      <c r="E48" s="64"/>
      <c r="F48" s="14"/>
      <c r="G48" s="14"/>
      <c r="H48" s="49"/>
      <c r="I48" s="2"/>
      <c r="J48" s="2"/>
      <c r="K48" s="2"/>
      <c r="L48" s="2"/>
      <c r="M48" s="218"/>
    </row>
    <row r="49" spans="1:13" ht="18" customHeight="1" thickTop="1" thickBot="1">
      <c r="A49" s="57"/>
      <c r="B49" s="57"/>
      <c r="C49" s="130" t="s">
        <v>38</v>
      </c>
      <c r="D49" s="131"/>
      <c r="E49" s="115" t="s">
        <v>34</v>
      </c>
      <c r="F49" s="116"/>
      <c r="G49" s="116"/>
      <c r="H49" s="117"/>
      <c r="I49" s="93">
        <v>45932</v>
      </c>
      <c r="J49" s="57"/>
      <c r="K49" s="57"/>
      <c r="L49" s="2"/>
      <c r="M49" s="219"/>
    </row>
    <row r="50" spans="1:13" ht="18" customHeight="1" thickBot="1">
      <c r="A50" s="58"/>
      <c r="B50" s="58"/>
      <c r="C50" s="132"/>
      <c r="D50" s="133"/>
      <c r="E50" s="134" t="s">
        <v>35</v>
      </c>
      <c r="F50" s="135"/>
      <c r="G50" s="135"/>
      <c r="H50" s="136"/>
      <c r="I50" s="94">
        <v>45937</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27" t="s">
        <v>37</v>
      </c>
      <c r="B52" s="127"/>
      <c r="C52" s="127"/>
      <c r="D52" s="127"/>
      <c r="E52" s="127"/>
      <c r="F52" s="127"/>
      <c r="G52" s="127"/>
      <c r="H52" s="127"/>
      <c r="I52" s="127"/>
      <c r="J52" s="127"/>
      <c r="K52" s="127"/>
      <c r="L52" s="127"/>
      <c r="M52" s="127"/>
    </row>
    <row r="53" spans="1:13" s="7" customFormat="1" ht="22.5" customHeight="1">
      <c r="A53" s="127"/>
      <c r="B53" s="127"/>
      <c r="C53" s="127"/>
      <c r="D53" s="127"/>
      <c r="E53" s="127"/>
      <c r="F53" s="127"/>
      <c r="G53" s="127"/>
      <c r="H53" s="127"/>
      <c r="I53" s="127"/>
      <c r="J53" s="127"/>
      <c r="K53" s="127"/>
      <c r="L53" s="127"/>
      <c r="M53" s="127"/>
    </row>
    <row r="54" spans="1:13" s="7" customFormat="1" ht="22.5" customHeight="1">
      <c r="A54" s="127"/>
      <c r="B54" s="127"/>
      <c r="C54" s="127"/>
      <c r="D54" s="127"/>
      <c r="E54" s="127"/>
      <c r="F54" s="127"/>
      <c r="G54" s="127"/>
      <c r="H54" s="127"/>
      <c r="I54" s="127"/>
      <c r="J54" s="127"/>
      <c r="K54" s="127"/>
      <c r="L54" s="127"/>
      <c r="M54" s="127"/>
    </row>
    <row r="55" spans="1:13" s="7" customFormat="1" ht="22.5" customHeight="1">
      <c r="A55" s="127"/>
      <c r="B55" s="127"/>
      <c r="C55" s="127"/>
      <c r="D55" s="127"/>
      <c r="E55" s="127"/>
      <c r="F55" s="127"/>
      <c r="G55" s="127"/>
      <c r="H55" s="127"/>
      <c r="I55" s="127"/>
      <c r="J55" s="127"/>
      <c r="K55" s="127"/>
      <c r="L55" s="127"/>
      <c r="M55" s="127"/>
    </row>
    <row r="56" spans="1:13" s="7" customFormat="1" ht="22.5" customHeight="1">
      <c r="A56" s="127"/>
      <c r="B56" s="127"/>
      <c r="C56" s="127"/>
      <c r="D56" s="127"/>
      <c r="E56" s="127"/>
      <c r="F56" s="127"/>
      <c r="G56" s="127"/>
      <c r="H56" s="127"/>
      <c r="I56" s="127"/>
      <c r="J56" s="127"/>
      <c r="K56" s="127"/>
      <c r="L56" s="127"/>
      <c r="M56" s="127"/>
    </row>
    <row r="57" spans="1:13" s="7" customFormat="1" ht="22.5" customHeight="1">
      <c r="A57" s="127"/>
      <c r="B57" s="127"/>
      <c r="C57" s="127"/>
      <c r="D57" s="127"/>
      <c r="E57" s="127"/>
      <c r="F57" s="127"/>
      <c r="G57" s="127"/>
      <c r="H57" s="127"/>
      <c r="I57" s="127"/>
      <c r="J57" s="127"/>
      <c r="K57" s="127"/>
      <c r="L57" s="127"/>
      <c r="M57" s="127"/>
    </row>
    <row r="58" spans="1:13" s="7" customFormat="1" ht="22.5" customHeight="1">
      <c r="A58" s="127"/>
      <c r="B58" s="127"/>
      <c r="C58" s="127"/>
      <c r="D58" s="127"/>
      <c r="E58" s="127"/>
      <c r="F58" s="127"/>
      <c r="G58" s="127"/>
      <c r="H58" s="127"/>
      <c r="I58" s="127"/>
      <c r="J58" s="127"/>
      <c r="K58" s="127"/>
      <c r="L58" s="127"/>
      <c r="M58" s="127"/>
    </row>
    <row r="59" spans="1:13" s="7" customFormat="1" ht="96.75" customHeight="1">
      <c r="A59" s="127"/>
      <c r="B59" s="127"/>
      <c r="C59" s="127"/>
      <c r="D59" s="127"/>
      <c r="E59" s="127"/>
      <c r="F59" s="127"/>
      <c r="G59" s="127"/>
      <c r="H59" s="127"/>
      <c r="I59" s="127"/>
      <c r="J59" s="127"/>
      <c r="K59" s="127"/>
      <c r="L59" s="127"/>
      <c r="M59" s="127"/>
    </row>
  </sheetData>
  <mergeCells count="125">
    <mergeCell ref="C41:D41"/>
    <mergeCell ref="E41:F41"/>
    <mergeCell ref="C42:D42"/>
    <mergeCell ref="E42:F42"/>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0:D20"/>
    <mergeCell ref="C23:D23"/>
    <mergeCell ref="E23:F23"/>
    <mergeCell ref="C24:D24"/>
    <mergeCell ref="E24:F24"/>
    <mergeCell ref="C25:D25"/>
    <mergeCell ref="E25:F25"/>
    <mergeCell ref="E20:F20"/>
    <mergeCell ref="C21:D21"/>
    <mergeCell ref="E21:F21"/>
    <mergeCell ref="C22:D22"/>
    <mergeCell ref="E22:F22"/>
    <mergeCell ref="E15:F15"/>
    <mergeCell ref="C16:D16"/>
    <mergeCell ref="E16:F16"/>
    <mergeCell ref="C17:D17"/>
    <mergeCell ref="E17:F17"/>
    <mergeCell ref="C18:D18"/>
    <mergeCell ref="E18:F18"/>
    <mergeCell ref="C19:D19"/>
    <mergeCell ref="E19:F19"/>
    <mergeCell ref="I41:M41"/>
    <mergeCell ref="I30:M30"/>
    <mergeCell ref="I31:M31"/>
    <mergeCell ref="I32:M32"/>
    <mergeCell ref="I33:M33"/>
    <mergeCell ref="I34:M34"/>
    <mergeCell ref="I35:M35"/>
    <mergeCell ref="I36:M36"/>
    <mergeCell ref="I37:M37"/>
    <mergeCell ref="I38:M38"/>
    <mergeCell ref="I39:M39"/>
    <mergeCell ref="I40:M40"/>
    <mergeCell ref="A52:M59"/>
    <mergeCell ref="I42:M42"/>
    <mergeCell ref="M45:M49"/>
    <mergeCell ref="E43:F43"/>
    <mergeCell ref="C45:D46"/>
    <mergeCell ref="E45:F46"/>
    <mergeCell ref="C47:D47"/>
    <mergeCell ref="E47:G47"/>
    <mergeCell ref="C49:D50"/>
    <mergeCell ref="E49:H49"/>
    <mergeCell ref="E50:H50"/>
    <mergeCell ref="I29:M29"/>
    <mergeCell ref="I18:M18"/>
    <mergeCell ref="I19:M19"/>
    <mergeCell ref="I20:M20"/>
    <mergeCell ref="I21:M21"/>
    <mergeCell ref="I22:M22"/>
    <mergeCell ref="I23:M23"/>
    <mergeCell ref="I24:M24"/>
    <mergeCell ref="I25:M25"/>
    <mergeCell ref="I26:M26"/>
    <mergeCell ref="I27:M27"/>
    <mergeCell ref="I28:M28"/>
    <mergeCell ref="L1:M1"/>
    <mergeCell ref="A2:M2"/>
    <mergeCell ref="A4:B4"/>
    <mergeCell ref="C4:F4"/>
    <mergeCell ref="G4:H4"/>
    <mergeCell ref="I4:K4"/>
    <mergeCell ref="L4:M4"/>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I6:M6"/>
    <mergeCell ref="A9:B9"/>
    <mergeCell ref="A6:F6"/>
    <mergeCell ref="G6:H6"/>
    <mergeCell ref="A8:B8"/>
    <mergeCell ref="C8:D8"/>
    <mergeCell ref="E8:F8"/>
    <mergeCell ref="A5:B5"/>
    <mergeCell ref="C5:F5"/>
    <mergeCell ref="G5:H5"/>
    <mergeCell ref="I5:M5"/>
  </mergeCells>
  <phoneticPr fontId="2"/>
  <conditionalFormatting sqref="A13:M27 A36:M42 A32:M33 A31 C31:M31 A28 C28:M28 A29:M30 A34:A35 C34:M35">
    <cfRule type="expression" dxfId="145" priority="33">
      <formula>$B13="祝"</formula>
    </cfRule>
    <cfRule type="expression" dxfId="144" priority="34">
      <formula>$B13="日"</formula>
    </cfRule>
    <cfRule type="expression" dxfId="143" priority="35">
      <formula>$B13="土"</formula>
    </cfRule>
  </conditionalFormatting>
  <conditionalFormatting sqref="C4:F4">
    <cfRule type="expression" dxfId="142" priority="32">
      <formula>$C$4&lt;&gt;""</formula>
    </cfRule>
  </conditionalFormatting>
  <conditionalFormatting sqref="C5:F5">
    <cfRule type="expression" dxfId="141" priority="31">
      <formula>$C$5&lt;&gt;""</formula>
    </cfRule>
  </conditionalFormatting>
  <conditionalFormatting sqref="I4:K4">
    <cfRule type="expression" dxfId="140" priority="30">
      <formula>$I$4&lt;&gt;""</formula>
    </cfRule>
  </conditionalFormatting>
  <conditionalFormatting sqref="C8:D8">
    <cfRule type="expression" dxfId="139" priority="26">
      <formula>$C$8&lt;&gt;""</formula>
    </cfRule>
  </conditionalFormatting>
  <conditionalFormatting sqref="C9">
    <cfRule type="expression" dxfId="138" priority="25">
      <formula>$C$9&lt;&gt;""</formula>
    </cfRule>
  </conditionalFormatting>
  <conditionalFormatting sqref="E9">
    <cfRule type="expression" dxfId="137" priority="24">
      <formula>$E$9&lt;&gt;""</formula>
    </cfRule>
  </conditionalFormatting>
  <conditionalFormatting sqref="B31">
    <cfRule type="expression" dxfId="136" priority="18">
      <formula>$B31="祝"</formula>
    </cfRule>
    <cfRule type="expression" dxfId="135" priority="19">
      <formula>$B31="日"</formula>
    </cfRule>
    <cfRule type="expression" dxfId="134" priority="20">
      <formula>$B31="土"</formula>
    </cfRule>
  </conditionalFormatting>
  <conditionalFormatting sqref="B35">
    <cfRule type="expression" dxfId="133" priority="15">
      <formula>$B35="祝"</formula>
    </cfRule>
    <cfRule type="expression" dxfId="132" priority="16">
      <formula>$B35="日"</formula>
    </cfRule>
    <cfRule type="expression" dxfId="131" priority="17">
      <formula>$B35="土"</formula>
    </cfRule>
  </conditionalFormatting>
  <conditionalFormatting sqref="I5">
    <cfRule type="expression" dxfId="130" priority="8">
      <formula>$I$5&lt;&gt;""</formula>
    </cfRule>
  </conditionalFormatting>
  <conditionalFormatting sqref="I6">
    <cfRule type="expression" dxfId="129" priority="7">
      <formula>$I$5&lt;&gt;""</formula>
    </cfRule>
  </conditionalFormatting>
  <conditionalFormatting sqref="B28">
    <cfRule type="expression" dxfId="128" priority="4">
      <formula>$B28="祝"</formula>
    </cfRule>
    <cfRule type="expression" dxfId="127" priority="5">
      <formula>$B28="日"</formula>
    </cfRule>
    <cfRule type="expression" dxfId="126" priority="6">
      <formula>$B28="土"</formula>
    </cfRule>
  </conditionalFormatting>
  <conditionalFormatting sqref="B34">
    <cfRule type="expression" dxfId="125" priority="1">
      <formula>$B34="祝"</formula>
    </cfRule>
    <cfRule type="expression" dxfId="124" priority="2">
      <formula>$B34="日"</formula>
    </cfRule>
    <cfRule type="expression" dxfId="123" priority="3">
      <formula>$B34="土"</formula>
    </cfRule>
  </conditionalFormatting>
  <dataValidations count="1">
    <dataValidation type="list" allowBlank="1" showInputMessage="1" showErrorMessage="1" sqref="H13:H42" xr:uid="{00000000-0002-0000-05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0"/>
  <sheetViews>
    <sheetView view="pageBreakPreview" zoomScaleNormal="100" zoomScaleSheetLayoutView="100" workbookViewId="0">
      <selection activeCell="K49" sqref="J49:K49"/>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bestFit="1" customWidth="1"/>
    <col min="9" max="9" width="20.625" customWidth="1"/>
    <col min="10" max="10" width="10.625" customWidth="1"/>
    <col min="11" max="11" width="12.875" customWidth="1"/>
    <col min="12" max="13" width="14.875" customWidth="1"/>
  </cols>
  <sheetData>
    <row r="1" spans="1:15" ht="20.100000000000001" customHeight="1">
      <c r="A1" s="34" t="s">
        <v>26</v>
      </c>
      <c r="I1" s="22"/>
      <c r="J1" s="22"/>
      <c r="K1" s="22"/>
      <c r="L1" s="172" t="s">
        <v>14</v>
      </c>
      <c r="M1" s="172"/>
    </row>
    <row r="2" spans="1:15" ht="20.100000000000001" customHeight="1">
      <c r="A2" s="184">
        <f>EDATE('4月'!A2,6)</f>
        <v>45931</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244" t="s">
        <v>1</v>
      </c>
      <c r="C11" s="160" t="s">
        <v>7</v>
      </c>
      <c r="D11" s="161"/>
      <c r="E11" s="156" t="s">
        <v>8</v>
      </c>
      <c r="F11" s="157"/>
      <c r="G11" s="170" t="s">
        <v>15</v>
      </c>
      <c r="H11" s="152" t="s">
        <v>2</v>
      </c>
      <c r="I11" s="240" t="s">
        <v>25</v>
      </c>
      <c r="J11" s="240"/>
      <c r="K11" s="240"/>
      <c r="L11" s="240"/>
      <c r="M11" s="241"/>
    </row>
    <row r="12" spans="1:15" s="22" customFormat="1" ht="19.5" customHeight="1" thickBot="1">
      <c r="A12" s="151"/>
      <c r="B12" s="245"/>
      <c r="C12" s="162"/>
      <c r="D12" s="163"/>
      <c r="E12" s="158"/>
      <c r="F12" s="159"/>
      <c r="G12" s="171"/>
      <c r="H12" s="153"/>
      <c r="I12" s="242"/>
      <c r="J12" s="242"/>
      <c r="K12" s="242"/>
      <c r="L12" s="242"/>
      <c r="M12" s="243"/>
      <c r="O12" s="53"/>
    </row>
    <row r="13" spans="1:15" ht="19.5" customHeight="1">
      <c r="A13" s="73">
        <f>A2</f>
        <v>45931</v>
      </c>
      <c r="B13" s="69" t="str">
        <f>TEXT(A13,"aaa")</f>
        <v>水</v>
      </c>
      <c r="C13" s="164"/>
      <c r="D13" s="165"/>
      <c r="E13" s="105"/>
      <c r="F13" s="106"/>
      <c r="G13" s="36"/>
      <c r="H13" s="37"/>
      <c r="I13" s="154"/>
      <c r="J13" s="154"/>
      <c r="K13" s="154"/>
      <c r="L13" s="154"/>
      <c r="M13" s="155"/>
      <c r="O13" t="s">
        <v>18</v>
      </c>
    </row>
    <row r="14" spans="1:15" ht="19.5" customHeight="1">
      <c r="A14" s="72">
        <f>A13+1</f>
        <v>45932</v>
      </c>
      <c r="B14" s="55" t="str">
        <f>TEXT(A14,"aaa")</f>
        <v>木</v>
      </c>
      <c r="C14" s="109"/>
      <c r="D14" s="110"/>
      <c r="E14" s="103"/>
      <c r="F14" s="104"/>
      <c r="G14" s="38"/>
      <c r="H14" s="39"/>
      <c r="I14" s="107"/>
      <c r="J14" s="107"/>
      <c r="K14" s="107"/>
      <c r="L14" s="107"/>
      <c r="M14" s="108"/>
      <c r="O14" t="s">
        <v>19</v>
      </c>
    </row>
    <row r="15" spans="1:15" ht="19.5" customHeight="1">
      <c r="A15" s="72">
        <f t="shared" ref="A15:A43" si="0">A14+1</f>
        <v>45933</v>
      </c>
      <c r="B15" s="55" t="str">
        <f t="shared" ref="B15:B43" si="1">TEXT(A15,"aaa")</f>
        <v>金</v>
      </c>
      <c r="C15" s="109"/>
      <c r="D15" s="110"/>
      <c r="E15" s="103"/>
      <c r="F15" s="104"/>
      <c r="G15" s="38"/>
      <c r="H15" s="40"/>
      <c r="I15" s="107"/>
      <c r="J15" s="107"/>
      <c r="K15" s="107"/>
      <c r="L15" s="107"/>
      <c r="M15" s="108"/>
      <c r="O15" t="s">
        <v>33</v>
      </c>
    </row>
    <row r="16" spans="1:15" ht="19.5" customHeight="1">
      <c r="A16" s="72">
        <f t="shared" si="0"/>
        <v>45934</v>
      </c>
      <c r="B16" s="55" t="str">
        <f t="shared" si="1"/>
        <v>土</v>
      </c>
      <c r="C16" s="109"/>
      <c r="D16" s="110"/>
      <c r="E16" s="103"/>
      <c r="F16" s="104"/>
      <c r="G16" s="38"/>
      <c r="H16" s="40"/>
      <c r="I16" s="107"/>
      <c r="J16" s="107"/>
      <c r="K16" s="107"/>
      <c r="L16" s="107"/>
      <c r="M16" s="108"/>
      <c r="O16" t="s">
        <v>20</v>
      </c>
    </row>
    <row r="17" spans="1:15" ht="19.5" customHeight="1">
      <c r="A17" s="72">
        <f t="shared" si="0"/>
        <v>45935</v>
      </c>
      <c r="B17" s="55" t="str">
        <f t="shared" si="1"/>
        <v>日</v>
      </c>
      <c r="C17" s="109"/>
      <c r="D17" s="110"/>
      <c r="E17" s="103"/>
      <c r="F17" s="104"/>
      <c r="G17" s="38"/>
      <c r="H17" s="40"/>
      <c r="I17" s="107"/>
      <c r="J17" s="107"/>
      <c r="K17" s="107"/>
      <c r="L17" s="107"/>
      <c r="M17" s="108"/>
      <c r="O17" t="s">
        <v>21</v>
      </c>
    </row>
    <row r="18" spans="1:15" s="8" customFormat="1" ht="19.5" customHeight="1">
      <c r="A18" s="72">
        <f t="shared" si="0"/>
        <v>45936</v>
      </c>
      <c r="B18" s="55" t="str">
        <f t="shared" si="1"/>
        <v>月</v>
      </c>
      <c r="C18" s="109"/>
      <c r="D18" s="110"/>
      <c r="E18" s="103"/>
      <c r="F18" s="104"/>
      <c r="G18" s="38"/>
      <c r="H18" s="40"/>
      <c r="I18" s="107"/>
      <c r="J18" s="107"/>
      <c r="K18" s="107"/>
      <c r="L18" s="107"/>
      <c r="M18" s="108"/>
      <c r="O18" t="s">
        <v>22</v>
      </c>
    </row>
    <row r="19" spans="1:15" s="8" customFormat="1" ht="19.5" customHeight="1">
      <c r="A19" s="72">
        <f t="shared" si="0"/>
        <v>45937</v>
      </c>
      <c r="B19" s="55" t="str">
        <f t="shared" si="1"/>
        <v>火</v>
      </c>
      <c r="C19" s="109"/>
      <c r="D19" s="110"/>
      <c r="E19" s="103"/>
      <c r="F19" s="104"/>
      <c r="G19" s="38"/>
      <c r="H19" s="40"/>
      <c r="I19" s="107"/>
      <c r="J19" s="107"/>
      <c r="K19" s="107"/>
      <c r="L19" s="107"/>
      <c r="M19" s="108"/>
      <c r="O19" t="s">
        <v>23</v>
      </c>
    </row>
    <row r="20" spans="1:15" ht="19.5" customHeight="1">
      <c r="A20" s="72">
        <f t="shared" si="0"/>
        <v>45938</v>
      </c>
      <c r="B20" s="55" t="str">
        <f t="shared" si="1"/>
        <v>水</v>
      </c>
      <c r="C20" s="109"/>
      <c r="D20" s="110"/>
      <c r="E20" s="103"/>
      <c r="F20" s="104"/>
      <c r="G20" s="38"/>
      <c r="H20" s="40"/>
      <c r="I20" s="107"/>
      <c r="J20" s="107"/>
      <c r="K20" s="107"/>
      <c r="L20" s="107"/>
      <c r="M20" s="108"/>
    </row>
    <row r="21" spans="1:15" ht="19.5" customHeight="1">
      <c r="A21" s="72">
        <f t="shared" si="0"/>
        <v>45939</v>
      </c>
      <c r="B21" s="55" t="str">
        <f t="shared" si="1"/>
        <v>木</v>
      </c>
      <c r="C21" s="109"/>
      <c r="D21" s="110"/>
      <c r="E21" s="103"/>
      <c r="F21" s="104"/>
      <c r="G21" s="38"/>
      <c r="H21" s="40"/>
      <c r="I21" s="107"/>
      <c r="J21" s="107"/>
      <c r="K21" s="107"/>
      <c r="L21" s="107"/>
      <c r="M21" s="108"/>
    </row>
    <row r="22" spans="1:15" ht="19.5" customHeight="1">
      <c r="A22" s="72">
        <f t="shared" si="0"/>
        <v>45940</v>
      </c>
      <c r="B22" s="55" t="str">
        <f t="shared" si="1"/>
        <v>金</v>
      </c>
      <c r="C22" s="109"/>
      <c r="D22" s="110"/>
      <c r="E22" s="103"/>
      <c r="F22" s="104"/>
      <c r="G22" s="38"/>
      <c r="H22" s="39"/>
      <c r="I22" s="107"/>
      <c r="J22" s="107"/>
      <c r="K22" s="107"/>
      <c r="L22" s="107"/>
      <c r="M22" s="108"/>
    </row>
    <row r="23" spans="1:15" ht="19.5" customHeight="1">
      <c r="A23" s="72">
        <f t="shared" si="0"/>
        <v>45941</v>
      </c>
      <c r="B23" s="55" t="str">
        <f t="shared" si="1"/>
        <v>土</v>
      </c>
      <c r="C23" s="109"/>
      <c r="D23" s="110"/>
      <c r="E23" s="103"/>
      <c r="F23" s="104"/>
      <c r="G23" s="38"/>
      <c r="H23" s="40"/>
      <c r="I23" s="107"/>
      <c r="J23" s="107"/>
      <c r="K23" s="107"/>
      <c r="L23" s="107"/>
      <c r="M23" s="108"/>
    </row>
    <row r="24" spans="1:15" ht="19.5" customHeight="1">
      <c r="A24" s="72">
        <f t="shared" si="0"/>
        <v>45942</v>
      </c>
      <c r="B24" s="55" t="str">
        <f t="shared" si="1"/>
        <v>日</v>
      </c>
      <c r="C24" s="109"/>
      <c r="D24" s="110"/>
      <c r="E24" s="103"/>
      <c r="F24" s="104"/>
      <c r="G24" s="38"/>
      <c r="H24" s="40"/>
      <c r="I24" s="107"/>
      <c r="J24" s="107"/>
      <c r="K24" s="107"/>
      <c r="L24" s="107"/>
      <c r="M24" s="108"/>
    </row>
    <row r="25" spans="1:15" s="8" customFormat="1" ht="19.5" customHeight="1">
      <c r="A25" s="72">
        <f t="shared" si="0"/>
        <v>45943</v>
      </c>
      <c r="B25" s="55" t="s">
        <v>46</v>
      </c>
      <c r="C25" s="109"/>
      <c r="D25" s="110"/>
      <c r="E25" s="103"/>
      <c r="F25" s="104"/>
      <c r="G25" s="38"/>
      <c r="H25" s="40"/>
      <c r="I25" s="107"/>
      <c r="J25" s="107"/>
      <c r="K25" s="107"/>
      <c r="L25" s="107"/>
      <c r="M25" s="108"/>
    </row>
    <row r="26" spans="1:15" s="8" customFormat="1" ht="19.5" customHeight="1">
      <c r="A26" s="72">
        <f t="shared" si="0"/>
        <v>45944</v>
      </c>
      <c r="B26" s="55" t="str">
        <f t="shared" si="1"/>
        <v>火</v>
      </c>
      <c r="C26" s="109"/>
      <c r="D26" s="110"/>
      <c r="E26" s="103"/>
      <c r="F26" s="104"/>
      <c r="G26" s="38"/>
      <c r="H26" s="40"/>
      <c r="I26" s="107"/>
      <c r="J26" s="107"/>
      <c r="K26" s="107"/>
      <c r="L26" s="107"/>
      <c r="M26" s="108"/>
    </row>
    <row r="27" spans="1:15" ht="19.5" customHeight="1">
      <c r="A27" s="72">
        <f t="shared" si="0"/>
        <v>45945</v>
      </c>
      <c r="B27" s="55" t="str">
        <f t="shared" si="1"/>
        <v>水</v>
      </c>
      <c r="C27" s="109"/>
      <c r="D27" s="110"/>
      <c r="E27" s="103"/>
      <c r="F27" s="104"/>
      <c r="G27" s="38"/>
      <c r="H27" s="40"/>
      <c r="I27" s="107"/>
      <c r="J27" s="107"/>
      <c r="K27" s="107"/>
      <c r="L27" s="107"/>
      <c r="M27" s="108"/>
    </row>
    <row r="28" spans="1:15" ht="19.5" customHeight="1">
      <c r="A28" s="72">
        <f t="shared" si="0"/>
        <v>45946</v>
      </c>
      <c r="B28" s="55" t="str">
        <f t="shared" si="1"/>
        <v>木</v>
      </c>
      <c r="C28" s="109"/>
      <c r="D28" s="110"/>
      <c r="E28" s="103"/>
      <c r="F28" s="104"/>
      <c r="G28" s="38"/>
      <c r="H28" s="40"/>
      <c r="I28" s="107"/>
      <c r="J28" s="107"/>
      <c r="K28" s="107"/>
      <c r="L28" s="107"/>
      <c r="M28" s="108"/>
    </row>
    <row r="29" spans="1:15" ht="19.5" customHeight="1">
      <c r="A29" s="72">
        <f t="shared" si="0"/>
        <v>45947</v>
      </c>
      <c r="B29" s="55" t="str">
        <f t="shared" si="1"/>
        <v>金</v>
      </c>
      <c r="C29" s="109"/>
      <c r="D29" s="110"/>
      <c r="E29" s="103"/>
      <c r="F29" s="104"/>
      <c r="G29" s="38"/>
      <c r="H29" s="40"/>
      <c r="I29" s="107"/>
      <c r="J29" s="107"/>
      <c r="K29" s="107"/>
      <c r="L29" s="107"/>
      <c r="M29" s="108"/>
    </row>
    <row r="30" spans="1:15" ht="19.5" customHeight="1">
      <c r="A30" s="72">
        <f t="shared" si="0"/>
        <v>45948</v>
      </c>
      <c r="B30" s="55" t="str">
        <f t="shared" si="1"/>
        <v>土</v>
      </c>
      <c r="C30" s="109"/>
      <c r="D30" s="110"/>
      <c r="E30" s="103"/>
      <c r="F30" s="104"/>
      <c r="G30" s="38"/>
      <c r="H30" s="40"/>
      <c r="I30" s="107"/>
      <c r="J30" s="107"/>
      <c r="K30" s="107"/>
      <c r="L30" s="107"/>
      <c r="M30" s="108"/>
    </row>
    <row r="31" spans="1:15" ht="19.5" customHeight="1">
      <c r="A31" s="72">
        <f t="shared" si="0"/>
        <v>45949</v>
      </c>
      <c r="B31" s="55" t="str">
        <f t="shared" si="1"/>
        <v>日</v>
      </c>
      <c r="C31" s="109"/>
      <c r="D31" s="110"/>
      <c r="E31" s="103"/>
      <c r="F31" s="104"/>
      <c r="G31" s="38"/>
      <c r="H31" s="40"/>
      <c r="I31" s="107"/>
      <c r="J31" s="107"/>
      <c r="K31" s="107"/>
      <c r="L31" s="107"/>
      <c r="M31" s="108"/>
    </row>
    <row r="32" spans="1:15" s="8" customFormat="1" ht="19.5" customHeight="1">
      <c r="A32" s="72">
        <f t="shared" si="0"/>
        <v>45950</v>
      </c>
      <c r="B32" s="55" t="str">
        <f t="shared" si="1"/>
        <v>月</v>
      </c>
      <c r="C32" s="109"/>
      <c r="D32" s="110"/>
      <c r="E32" s="103"/>
      <c r="F32" s="104"/>
      <c r="G32" s="38"/>
      <c r="H32" s="40"/>
      <c r="I32" s="107"/>
      <c r="J32" s="107"/>
      <c r="K32" s="107"/>
      <c r="L32" s="107"/>
      <c r="M32" s="108"/>
    </row>
    <row r="33" spans="1:13" s="8" customFormat="1" ht="19.5" customHeight="1">
      <c r="A33" s="72">
        <f t="shared" si="0"/>
        <v>45951</v>
      </c>
      <c r="B33" s="55" t="str">
        <f t="shared" si="1"/>
        <v>火</v>
      </c>
      <c r="C33" s="109"/>
      <c r="D33" s="110"/>
      <c r="E33" s="103"/>
      <c r="F33" s="104"/>
      <c r="G33" s="38"/>
      <c r="H33" s="40"/>
      <c r="I33" s="107"/>
      <c r="J33" s="107"/>
      <c r="K33" s="107"/>
      <c r="L33" s="107"/>
      <c r="M33" s="108"/>
    </row>
    <row r="34" spans="1:13" ht="19.5" customHeight="1">
      <c r="A34" s="72">
        <f t="shared" si="0"/>
        <v>45952</v>
      </c>
      <c r="B34" s="55" t="str">
        <f t="shared" ref="B34" si="2">TEXT(A34,"aaa")</f>
        <v>水</v>
      </c>
      <c r="C34" s="109"/>
      <c r="D34" s="110"/>
      <c r="E34" s="103"/>
      <c r="F34" s="104"/>
      <c r="G34" s="38"/>
      <c r="H34" s="40"/>
      <c r="I34" s="107"/>
      <c r="J34" s="107"/>
      <c r="K34" s="107"/>
      <c r="L34" s="107"/>
      <c r="M34" s="108"/>
    </row>
    <row r="35" spans="1:13" ht="19.5" customHeight="1">
      <c r="A35" s="72">
        <f t="shared" si="0"/>
        <v>45953</v>
      </c>
      <c r="B35" s="55" t="str">
        <f t="shared" si="1"/>
        <v>木</v>
      </c>
      <c r="C35" s="109"/>
      <c r="D35" s="110"/>
      <c r="E35" s="103"/>
      <c r="F35" s="104"/>
      <c r="G35" s="38"/>
      <c r="H35" s="40"/>
      <c r="I35" s="107"/>
      <c r="J35" s="107"/>
      <c r="K35" s="107"/>
      <c r="L35" s="107"/>
      <c r="M35" s="108"/>
    </row>
    <row r="36" spans="1:13" ht="19.5" customHeight="1">
      <c r="A36" s="72">
        <f t="shared" si="0"/>
        <v>45954</v>
      </c>
      <c r="B36" s="55" t="str">
        <f t="shared" si="1"/>
        <v>金</v>
      </c>
      <c r="C36" s="109"/>
      <c r="D36" s="110"/>
      <c r="E36" s="103"/>
      <c r="F36" s="104"/>
      <c r="G36" s="38"/>
      <c r="H36" s="40"/>
      <c r="I36" s="107"/>
      <c r="J36" s="107"/>
      <c r="K36" s="107"/>
      <c r="L36" s="107"/>
      <c r="M36" s="108"/>
    </row>
    <row r="37" spans="1:13" ht="19.5" customHeight="1">
      <c r="A37" s="72">
        <f t="shared" si="0"/>
        <v>45955</v>
      </c>
      <c r="B37" s="55" t="str">
        <f t="shared" si="1"/>
        <v>土</v>
      </c>
      <c r="C37" s="109"/>
      <c r="D37" s="110"/>
      <c r="E37" s="103"/>
      <c r="F37" s="104"/>
      <c r="G37" s="38"/>
      <c r="H37" s="40"/>
      <c r="I37" s="107"/>
      <c r="J37" s="107"/>
      <c r="K37" s="107"/>
      <c r="L37" s="107"/>
      <c r="M37" s="108"/>
    </row>
    <row r="38" spans="1:13" ht="19.5" customHeight="1">
      <c r="A38" s="72">
        <f t="shared" si="0"/>
        <v>45956</v>
      </c>
      <c r="B38" s="55" t="str">
        <f t="shared" si="1"/>
        <v>日</v>
      </c>
      <c r="C38" s="109"/>
      <c r="D38" s="110"/>
      <c r="E38" s="103"/>
      <c r="F38" s="104"/>
      <c r="G38" s="38"/>
      <c r="H38" s="40"/>
      <c r="I38" s="107"/>
      <c r="J38" s="107"/>
      <c r="K38" s="107"/>
      <c r="L38" s="107"/>
      <c r="M38" s="108"/>
    </row>
    <row r="39" spans="1:13" s="8" customFormat="1" ht="19.5" customHeight="1">
      <c r="A39" s="72">
        <f t="shared" si="0"/>
        <v>45957</v>
      </c>
      <c r="B39" s="55" t="str">
        <f t="shared" si="1"/>
        <v>月</v>
      </c>
      <c r="C39" s="109"/>
      <c r="D39" s="110"/>
      <c r="E39" s="103"/>
      <c r="F39" s="104"/>
      <c r="G39" s="38"/>
      <c r="H39" s="40"/>
      <c r="I39" s="107"/>
      <c r="J39" s="107"/>
      <c r="K39" s="107"/>
      <c r="L39" s="107"/>
      <c r="M39" s="108"/>
    </row>
    <row r="40" spans="1:13" s="8" customFormat="1" ht="19.5" customHeight="1">
      <c r="A40" s="72">
        <f t="shared" si="0"/>
        <v>45958</v>
      </c>
      <c r="B40" s="55" t="str">
        <f t="shared" si="1"/>
        <v>火</v>
      </c>
      <c r="C40" s="109"/>
      <c r="D40" s="110"/>
      <c r="E40" s="103"/>
      <c r="F40" s="104"/>
      <c r="G40" s="38"/>
      <c r="H40" s="40"/>
      <c r="I40" s="107"/>
      <c r="J40" s="107"/>
      <c r="K40" s="107"/>
      <c r="L40" s="107"/>
      <c r="M40" s="108"/>
    </row>
    <row r="41" spans="1:13" ht="19.5" customHeight="1">
      <c r="A41" s="72">
        <f t="shared" si="0"/>
        <v>45959</v>
      </c>
      <c r="B41" s="55" t="str">
        <f t="shared" si="1"/>
        <v>水</v>
      </c>
      <c r="C41" s="109"/>
      <c r="D41" s="110"/>
      <c r="E41" s="103"/>
      <c r="F41" s="104"/>
      <c r="G41" s="38"/>
      <c r="H41" s="40"/>
      <c r="I41" s="107"/>
      <c r="J41" s="107"/>
      <c r="K41" s="107"/>
      <c r="L41" s="107"/>
      <c r="M41" s="108"/>
    </row>
    <row r="42" spans="1:13" ht="19.5" customHeight="1">
      <c r="A42" s="72">
        <f t="shared" si="0"/>
        <v>45960</v>
      </c>
      <c r="B42" s="56" t="str">
        <f t="shared" si="1"/>
        <v>木</v>
      </c>
      <c r="C42" s="109"/>
      <c r="D42" s="110"/>
      <c r="E42" s="103"/>
      <c r="F42" s="104"/>
      <c r="G42" s="38"/>
      <c r="H42" s="40"/>
      <c r="I42" s="107"/>
      <c r="J42" s="107"/>
      <c r="K42" s="107"/>
      <c r="L42" s="107"/>
      <c r="M42" s="108"/>
    </row>
    <row r="43" spans="1:13" ht="19.5" customHeight="1" thickBot="1">
      <c r="A43" s="74">
        <f t="shared" si="0"/>
        <v>45961</v>
      </c>
      <c r="B43" s="70" t="str">
        <f t="shared" si="1"/>
        <v>金</v>
      </c>
      <c r="C43" s="220"/>
      <c r="D43" s="221"/>
      <c r="E43" s="222"/>
      <c r="F43" s="223"/>
      <c r="G43" s="75"/>
      <c r="H43" s="76"/>
      <c r="I43" s="215"/>
      <c r="J43" s="215"/>
      <c r="K43" s="215"/>
      <c r="L43" s="215"/>
      <c r="M43" s="216"/>
    </row>
    <row r="44" spans="1:13" ht="15" customHeight="1" thickBot="1">
      <c r="B44" s="10"/>
      <c r="C44" s="5"/>
      <c r="D44" s="5"/>
      <c r="E44" s="125" t="s">
        <v>29</v>
      </c>
      <c r="F44" s="126"/>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37" t="s">
        <v>12</v>
      </c>
      <c r="D46" s="138"/>
      <c r="E46" s="118" t="s">
        <v>3</v>
      </c>
      <c r="F46" s="119"/>
      <c r="G46" s="18" t="s">
        <v>9</v>
      </c>
      <c r="H46" s="43" t="s">
        <v>4</v>
      </c>
      <c r="I46" s="2"/>
      <c r="J46" s="2"/>
      <c r="K46" s="2"/>
      <c r="L46" s="2"/>
      <c r="M46" s="217"/>
    </row>
    <row r="47" spans="1:13" ht="18" customHeight="1">
      <c r="B47" s="10"/>
      <c r="C47" s="137"/>
      <c r="D47" s="138"/>
      <c r="E47" s="120"/>
      <c r="F47" s="121"/>
      <c r="G47" s="17" t="s">
        <v>10</v>
      </c>
      <c r="H47" s="44" t="s">
        <v>4</v>
      </c>
      <c r="I47" s="2"/>
      <c r="J47" s="2"/>
      <c r="K47" s="2"/>
      <c r="L47" s="2"/>
      <c r="M47" s="217"/>
    </row>
    <row r="48" spans="1:13" ht="18" customHeight="1" thickBot="1">
      <c r="B48" s="10"/>
      <c r="C48" s="137" t="s">
        <v>12</v>
      </c>
      <c r="D48" s="138"/>
      <c r="E48" s="122" t="s">
        <v>11</v>
      </c>
      <c r="F48" s="123"/>
      <c r="G48" s="124"/>
      <c r="H48" s="45" t="s">
        <v>4</v>
      </c>
      <c r="I48" s="2"/>
      <c r="J48" s="2"/>
      <c r="K48" s="2"/>
      <c r="L48" s="2"/>
      <c r="M48" s="217"/>
    </row>
    <row r="49" spans="1:15" ht="18" customHeight="1" thickBot="1">
      <c r="A49" s="33"/>
      <c r="B49" s="10"/>
      <c r="C49" s="35"/>
      <c r="D49" s="64"/>
      <c r="E49" s="64"/>
      <c r="F49" s="14"/>
      <c r="G49" s="14"/>
      <c r="H49" s="49"/>
      <c r="I49" s="2"/>
      <c r="J49" s="2"/>
      <c r="K49" s="2"/>
      <c r="L49" s="2"/>
      <c r="M49" s="218"/>
    </row>
    <row r="50" spans="1:15" ht="18" customHeight="1" thickTop="1" thickBot="1">
      <c r="A50" s="57"/>
      <c r="B50" s="57"/>
      <c r="C50" s="130" t="s">
        <v>38</v>
      </c>
      <c r="D50" s="131"/>
      <c r="E50" s="115" t="s">
        <v>34</v>
      </c>
      <c r="F50" s="116"/>
      <c r="G50" s="116"/>
      <c r="H50" s="117"/>
      <c r="I50" s="93">
        <v>45966</v>
      </c>
      <c r="J50" s="57"/>
      <c r="K50" s="57"/>
      <c r="L50" s="2"/>
      <c r="M50" s="219"/>
    </row>
    <row r="51" spans="1:15" ht="18" customHeight="1" thickBot="1">
      <c r="A51" s="58"/>
      <c r="B51" s="58"/>
      <c r="C51" s="132"/>
      <c r="D51" s="133"/>
      <c r="E51" s="134" t="s">
        <v>35</v>
      </c>
      <c r="F51" s="135"/>
      <c r="G51" s="135"/>
      <c r="H51" s="136"/>
      <c r="I51" s="94">
        <v>45971</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E25:F25"/>
    <mergeCell ref="C26:D26"/>
    <mergeCell ref="E26:F26"/>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I41:M41"/>
    <mergeCell ref="I30:M30"/>
    <mergeCell ref="I31:M31"/>
    <mergeCell ref="I32:M32"/>
    <mergeCell ref="I40:M40"/>
    <mergeCell ref="I33:M33"/>
    <mergeCell ref="I34:M34"/>
    <mergeCell ref="I38:M38"/>
    <mergeCell ref="I39:M39"/>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s>
  <phoneticPr fontId="2"/>
  <conditionalFormatting sqref="A22 C22:M22 A13:M21 A23:M43">
    <cfRule type="expression" dxfId="122" priority="15">
      <formula>$B13="祝"</formula>
    </cfRule>
    <cfRule type="expression" dxfId="121" priority="16">
      <formula>$B13="日"</formula>
    </cfRule>
    <cfRule type="expression" dxfId="120" priority="17">
      <formula>$B13="土"</formula>
    </cfRule>
  </conditionalFormatting>
  <conditionalFormatting sqref="C4:F4">
    <cfRule type="expression" dxfId="119" priority="14">
      <formula>$C$4&lt;&gt;""</formula>
    </cfRule>
  </conditionalFormatting>
  <conditionalFormatting sqref="C5:F5">
    <cfRule type="expression" dxfId="118" priority="13">
      <formula>$C$5&lt;&gt;""</formula>
    </cfRule>
  </conditionalFormatting>
  <conditionalFormatting sqref="I4:K4">
    <cfRule type="expression" dxfId="117" priority="12">
      <formula>$I$4&lt;&gt;""</formula>
    </cfRule>
  </conditionalFormatting>
  <conditionalFormatting sqref="C8:D8">
    <cfRule type="expression" dxfId="116" priority="8">
      <formula>$C$8&lt;&gt;""</formula>
    </cfRule>
  </conditionalFormatting>
  <conditionalFormatting sqref="C9">
    <cfRule type="expression" dxfId="115" priority="7">
      <formula>$C$9&lt;&gt;""</formula>
    </cfRule>
  </conditionalFormatting>
  <conditionalFormatting sqref="E9">
    <cfRule type="expression" dxfId="114" priority="6">
      <formula>$E$9&lt;&gt;""</formula>
    </cfRule>
  </conditionalFormatting>
  <conditionalFormatting sqref="B22">
    <cfRule type="expression" dxfId="113" priority="3">
      <formula>$B22="祝"</formula>
    </cfRule>
    <cfRule type="expression" dxfId="112" priority="4">
      <formula>$B22="日"</formula>
    </cfRule>
    <cfRule type="expression" dxfId="111" priority="5">
      <formula>$B22="土"</formula>
    </cfRule>
  </conditionalFormatting>
  <conditionalFormatting sqref="I5">
    <cfRule type="expression" dxfId="110" priority="2">
      <formula>$I$5&lt;&gt;""</formula>
    </cfRule>
  </conditionalFormatting>
  <conditionalFormatting sqref="I6">
    <cfRule type="expression" dxfId="109" priority="1">
      <formula>$I$5&lt;&gt;""</formula>
    </cfRule>
  </conditionalFormatting>
  <dataValidations disablePrompts="1" count="1">
    <dataValidation type="list" allowBlank="1" showInputMessage="1" showErrorMessage="1" sqref="H13:H43" xr:uid="{00000000-0002-0000-06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9"/>
  <sheetViews>
    <sheetView view="pageBreakPreview" zoomScaleNormal="100" zoomScaleSheetLayoutView="100" workbookViewId="0">
      <selection activeCell="K47" sqref="K47"/>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375" customWidth="1"/>
    <col min="9" max="9" width="20.625" customWidth="1"/>
    <col min="10" max="10" width="10.625" customWidth="1"/>
    <col min="11" max="11" width="12.5" customWidth="1"/>
    <col min="12" max="13" width="14.875" customWidth="1"/>
  </cols>
  <sheetData>
    <row r="1" spans="1:15" ht="20.100000000000001" customHeight="1">
      <c r="A1" s="34" t="s">
        <v>26</v>
      </c>
      <c r="I1" s="22"/>
      <c r="J1" s="22"/>
      <c r="K1" s="22"/>
      <c r="L1" s="172" t="s">
        <v>14</v>
      </c>
      <c r="M1" s="172"/>
    </row>
    <row r="2" spans="1:15" ht="20.100000000000001" customHeight="1">
      <c r="A2" s="184">
        <f>EDATE('4月'!A2,7)</f>
        <v>45962</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240" t="s">
        <v>25</v>
      </c>
      <c r="J11" s="240"/>
      <c r="K11" s="240"/>
      <c r="L11" s="240"/>
      <c r="M11" s="241"/>
    </row>
    <row r="12" spans="1:15" s="22" customFormat="1" ht="19.5" customHeight="1" thickBot="1">
      <c r="A12" s="151"/>
      <c r="B12" s="192"/>
      <c r="C12" s="162"/>
      <c r="D12" s="163"/>
      <c r="E12" s="158"/>
      <c r="F12" s="159"/>
      <c r="G12" s="171"/>
      <c r="H12" s="153"/>
      <c r="I12" s="242"/>
      <c r="J12" s="242"/>
      <c r="K12" s="242"/>
      <c r="L12" s="242"/>
      <c r="M12" s="243"/>
      <c r="O12" s="53"/>
    </row>
    <row r="13" spans="1:15" ht="19.5" customHeight="1">
      <c r="A13" s="73">
        <f>A2</f>
        <v>45962</v>
      </c>
      <c r="B13" s="69" t="str">
        <f>TEXT(A13,"aaa")</f>
        <v>土</v>
      </c>
      <c r="C13" s="164"/>
      <c r="D13" s="165"/>
      <c r="E13" s="105"/>
      <c r="F13" s="106"/>
      <c r="G13" s="36"/>
      <c r="H13" s="37"/>
      <c r="I13" s="154"/>
      <c r="J13" s="154"/>
      <c r="K13" s="154"/>
      <c r="L13" s="154"/>
      <c r="M13" s="155"/>
      <c r="O13" t="s">
        <v>18</v>
      </c>
    </row>
    <row r="14" spans="1:15" ht="19.5" customHeight="1">
      <c r="A14" s="72">
        <f>A13+1</f>
        <v>45963</v>
      </c>
      <c r="B14" s="55" t="str">
        <f>TEXT(A14,"aaa")</f>
        <v>日</v>
      </c>
      <c r="C14" s="109"/>
      <c r="D14" s="110"/>
      <c r="E14" s="103"/>
      <c r="F14" s="104"/>
      <c r="G14" s="38"/>
      <c r="H14" s="39"/>
      <c r="I14" s="107"/>
      <c r="J14" s="107"/>
      <c r="K14" s="107"/>
      <c r="L14" s="107"/>
      <c r="M14" s="108"/>
      <c r="O14" t="s">
        <v>19</v>
      </c>
    </row>
    <row r="15" spans="1:15" ht="19.5" customHeight="1">
      <c r="A15" s="72">
        <f t="shared" ref="A15:A42" si="0">A14+1</f>
        <v>45964</v>
      </c>
      <c r="B15" s="55" t="s">
        <v>43</v>
      </c>
      <c r="C15" s="109"/>
      <c r="D15" s="110"/>
      <c r="E15" s="103"/>
      <c r="F15" s="104"/>
      <c r="G15" s="38"/>
      <c r="H15" s="40"/>
      <c r="I15" s="107"/>
      <c r="J15" s="107"/>
      <c r="K15" s="107"/>
      <c r="L15" s="107"/>
      <c r="M15" s="108"/>
      <c r="O15" t="s">
        <v>33</v>
      </c>
    </row>
    <row r="16" spans="1:15" ht="19.5" customHeight="1">
      <c r="A16" s="72">
        <f t="shared" si="0"/>
        <v>45965</v>
      </c>
      <c r="B16" s="55" t="str">
        <f t="shared" ref="B16:B42" si="1">TEXT(A16,"aaa")</f>
        <v>火</v>
      </c>
      <c r="C16" s="109"/>
      <c r="D16" s="110"/>
      <c r="E16" s="103"/>
      <c r="F16" s="104"/>
      <c r="G16" s="38"/>
      <c r="H16" s="40"/>
      <c r="I16" s="107"/>
      <c r="J16" s="107"/>
      <c r="K16" s="107"/>
      <c r="L16" s="107"/>
      <c r="M16" s="108"/>
      <c r="O16" t="s">
        <v>20</v>
      </c>
    </row>
    <row r="17" spans="1:15" ht="19.5" customHeight="1">
      <c r="A17" s="72">
        <f t="shared" si="0"/>
        <v>45966</v>
      </c>
      <c r="B17" s="55" t="str">
        <f t="shared" si="1"/>
        <v>水</v>
      </c>
      <c r="C17" s="109"/>
      <c r="D17" s="110"/>
      <c r="E17" s="103"/>
      <c r="F17" s="104"/>
      <c r="G17" s="38"/>
      <c r="H17" s="40"/>
      <c r="I17" s="107"/>
      <c r="J17" s="107"/>
      <c r="K17" s="107"/>
      <c r="L17" s="107"/>
      <c r="M17" s="108"/>
      <c r="O17" t="s">
        <v>21</v>
      </c>
    </row>
    <row r="18" spans="1:15" s="8" customFormat="1" ht="19.5" customHeight="1">
      <c r="A18" s="72">
        <f t="shared" si="0"/>
        <v>45967</v>
      </c>
      <c r="B18" s="55" t="str">
        <f t="shared" si="1"/>
        <v>木</v>
      </c>
      <c r="C18" s="109"/>
      <c r="D18" s="110"/>
      <c r="E18" s="103"/>
      <c r="F18" s="104"/>
      <c r="G18" s="38"/>
      <c r="H18" s="40"/>
      <c r="I18" s="107"/>
      <c r="J18" s="107"/>
      <c r="K18" s="107"/>
      <c r="L18" s="107"/>
      <c r="M18" s="108"/>
      <c r="O18" t="s">
        <v>22</v>
      </c>
    </row>
    <row r="19" spans="1:15" s="8" customFormat="1" ht="19.5" customHeight="1">
      <c r="A19" s="72">
        <f t="shared" si="0"/>
        <v>45968</v>
      </c>
      <c r="B19" s="55" t="str">
        <f t="shared" si="1"/>
        <v>金</v>
      </c>
      <c r="C19" s="109"/>
      <c r="D19" s="110"/>
      <c r="E19" s="103"/>
      <c r="F19" s="104"/>
      <c r="G19" s="38"/>
      <c r="H19" s="40"/>
      <c r="I19" s="107"/>
      <c r="J19" s="107"/>
      <c r="K19" s="107"/>
      <c r="L19" s="107"/>
      <c r="M19" s="108"/>
      <c r="O19" t="s">
        <v>23</v>
      </c>
    </row>
    <row r="20" spans="1:15" ht="19.5" customHeight="1">
      <c r="A20" s="72">
        <f t="shared" si="0"/>
        <v>45969</v>
      </c>
      <c r="B20" s="55" t="str">
        <f t="shared" si="1"/>
        <v>土</v>
      </c>
      <c r="C20" s="109"/>
      <c r="D20" s="110"/>
      <c r="E20" s="103"/>
      <c r="F20" s="104"/>
      <c r="G20" s="38"/>
      <c r="H20" s="40"/>
      <c r="I20" s="107"/>
      <c r="J20" s="107"/>
      <c r="K20" s="107"/>
      <c r="L20" s="107"/>
      <c r="M20" s="108"/>
    </row>
    <row r="21" spans="1:15" ht="19.5" customHeight="1">
      <c r="A21" s="72">
        <f t="shared" si="0"/>
        <v>45970</v>
      </c>
      <c r="B21" s="55" t="str">
        <f t="shared" si="1"/>
        <v>日</v>
      </c>
      <c r="C21" s="109"/>
      <c r="D21" s="110"/>
      <c r="E21" s="103"/>
      <c r="F21" s="104"/>
      <c r="G21" s="38"/>
      <c r="H21" s="40"/>
      <c r="I21" s="107"/>
      <c r="J21" s="107"/>
      <c r="K21" s="107"/>
      <c r="L21" s="107"/>
      <c r="M21" s="108"/>
    </row>
    <row r="22" spans="1:15" ht="19.5" customHeight="1">
      <c r="A22" s="72">
        <f t="shared" si="0"/>
        <v>45971</v>
      </c>
      <c r="B22" s="55" t="str">
        <f t="shared" si="1"/>
        <v>月</v>
      </c>
      <c r="C22" s="109"/>
      <c r="D22" s="110"/>
      <c r="E22" s="103"/>
      <c r="F22" s="104"/>
      <c r="G22" s="38"/>
      <c r="H22" s="39"/>
      <c r="I22" s="107"/>
      <c r="J22" s="107"/>
      <c r="K22" s="107"/>
      <c r="L22" s="107"/>
      <c r="M22" s="108"/>
    </row>
    <row r="23" spans="1:15" ht="19.5" customHeight="1">
      <c r="A23" s="72">
        <f t="shared" si="0"/>
        <v>45972</v>
      </c>
      <c r="B23" s="55" t="str">
        <f t="shared" si="1"/>
        <v>火</v>
      </c>
      <c r="C23" s="109"/>
      <c r="D23" s="110"/>
      <c r="E23" s="103"/>
      <c r="F23" s="104"/>
      <c r="G23" s="38"/>
      <c r="H23" s="40"/>
      <c r="I23" s="107"/>
      <c r="J23" s="107"/>
      <c r="K23" s="107"/>
      <c r="L23" s="107"/>
      <c r="M23" s="108"/>
    </row>
    <row r="24" spans="1:15" ht="19.5" customHeight="1">
      <c r="A24" s="72">
        <f t="shared" si="0"/>
        <v>45973</v>
      </c>
      <c r="B24" s="55" t="str">
        <f t="shared" si="1"/>
        <v>水</v>
      </c>
      <c r="C24" s="109"/>
      <c r="D24" s="110"/>
      <c r="E24" s="103"/>
      <c r="F24" s="104"/>
      <c r="G24" s="38"/>
      <c r="H24" s="40"/>
      <c r="I24" s="107"/>
      <c r="J24" s="107"/>
      <c r="K24" s="107"/>
      <c r="L24" s="107"/>
      <c r="M24" s="108"/>
    </row>
    <row r="25" spans="1:15" s="8" customFormat="1" ht="19.5" customHeight="1">
      <c r="A25" s="72">
        <f t="shared" si="0"/>
        <v>45974</v>
      </c>
      <c r="B25" s="55" t="str">
        <f t="shared" si="1"/>
        <v>木</v>
      </c>
      <c r="C25" s="109"/>
      <c r="D25" s="110"/>
      <c r="E25" s="103"/>
      <c r="F25" s="104"/>
      <c r="G25" s="38"/>
      <c r="H25" s="40"/>
      <c r="I25" s="107"/>
      <c r="J25" s="107"/>
      <c r="K25" s="107"/>
      <c r="L25" s="107"/>
      <c r="M25" s="108"/>
    </row>
    <row r="26" spans="1:15" s="8" customFormat="1" ht="19.5" customHeight="1">
      <c r="A26" s="72">
        <f t="shared" si="0"/>
        <v>45975</v>
      </c>
      <c r="B26" s="55" t="str">
        <f t="shared" si="1"/>
        <v>金</v>
      </c>
      <c r="C26" s="109"/>
      <c r="D26" s="110"/>
      <c r="E26" s="103"/>
      <c r="F26" s="104"/>
      <c r="G26" s="38"/>
      <c r="H26" s="40"/>
      <c r="I26" s="107"/>
      <c r="J26" s="107"/>
      <c r="K26" s="107"/>
      <c r="L26" s="107"/>
      <c r="M26" s="108"/>
    </row>
    <row r="27" spans="1:15" ht="19.5" customHeight="1">
      <c r="A27" s="72">
        <f t="shared" si="0"/>
        <v>45976</v>
      </c>
      <c r="B27" s="55" t="str">
        <f t="shared" si="1"/>
        <v>土</v>
      </c>
      <c r="C27" s="109"/>
      <c r="D27" s="110"/>
      <c r="E27" s="103"/>
      <c r="F27" s="104"/>
      <c r="G27" s="38"/>
      <c r="H27" s="40"/>
      <c r="I27" s="107"/>
      <c r="J27" s="107"/>
      <c r="K27" s="107"/>
      <c r="L27" s="107"/>
      <c r="M27" s="108"/>
    </row>
    <row r="28" spans="1:15" ht="19.5" customHeight="1">
      <c r="A28" s="72">
        <f t="shared" si="0"/>
        <v>45977</v>
      </c>
      <c r="B28" s="55" t="str">
        <f t="shared" si="1"/>
        <v>日</v>
      </c>
      <c r="C28" s="109"/>
      <c r="D28" s="110"/>
      <c r="E28" s="103"/>
      <c r="F28" s="104"/>
      <c r="G28" s="38"/>
      <c r="H28" s="40"/>
      <c r="I28" s="107"/>
      <c r="J28" s="107"/>
      <c r="K28" s="107"/>
      <c r="L28" s="107"/>
      <c r="M28" s="108"/>
    </row>
    <row r="29" spans="1:15" ht="19.5" customHeight="1">
      <c r="A29" s="72">
        <f t="shared" si="0"/>
        <v>45978</v>
      </c>
      <c r="B29" s="55" t="str">
        <f t="shared" si="1"/>
        <v>月</v>
      </c>
      <c r="C29" s="109"/>
      <c r="D29" s="110"/>
      <c r="E29" s="103"/>
      <c r="F29" s="104"/>
      <c r="G29" s="38"/>
      <c r="H29" s="40"/>
      <c r="I29" s="107"/>
      <c r="J29" s="107"/>
      <c r="K29" s="107"/>
      <c r="L29" s="107"/>
      <c r="M29" s="108"/>
    </row>
    <row r="30" spans="1:15" ht="19.5" customHeight="1">
      <c r="A30" s="72">
        <f t="shared" si="0"/>
        <v>45979</v>
      </c>
      <c r="B30" s="55" t="str">
        <f t="shared" si="1"/>
        <v>火</v>
      </c>
      <c r="C30" s="109"/>
      <c r="D30" s="110"/>
      <c r="E30" s="103"/>
      <c r="F30" s="104"/>
      <c r="G30" s="38"/>
      <c r="H30" s="40"/>
      <c r="I30" s="107"/>
      <c r="J30" s="107"/>
      <c r="K30" s="107"/>
      <c r="L30" s="107"/>
      <c r="M30" s="108"/>
    </row>
    <row r="31" spans="1:15" ht="19.5" customHeight="1">
      <c r="A31" s="72">
        <f t="shared" si="0"/>
        <v>45980</v>
      </c>
      <c r="B31" s="55" t="str">
        <f t="shared" si="1"/>
        <v>水</v>
      </c>
      <c r="C31" s="109"/>
      <c r="D31" s="110"/>
      <c r="E31" s="103"/>
      <c r="F31" s="104"/>
      <c r="G31" s="38"/>
      <c r="H31" s="40"/>
      <c r="I31" s="107"/>
      <c r="J31" s="107"/>
      <c r="K31" s="107"/>
      <c r="L31" s="107"/>
      <c r="M31" s="108"/>
    </row>
    <row r="32" spans="1:15" s="8" customFormat="1" ht="19.5" customHeight="1">
      <c r="A32" s="72">
        <f t="shared" si="0"/>
        <v>45981</v>
      </c>
      <c r="B32" s="55" t="str">
        <f t="shared" si="1"/>
        <v>木</v>
      </c>
      <c r="C32" s="109"/>
      <c r="D32" s="110"/>
      <c r="E32" s="103"/>
      <c r="F32" s="104"/>
      <c r="G32" s="38"/>
      <c r="H32" s="40"/>
      <c r="I32" s="107"/>
      <c r="J32" s="107"/>
      <c r="K32" s="107"/>
      <c r="L32" s="107"/>
      <c r="M32" s="108"/>
    </row>
    <row r="33" spans="1:13" s="8" customFormat="1" ht="19.5" customHeight="1">
      <c r="A33" s="72">
        <f t="shared" si="0"/>
        <v>45982</v>
      </c>
      <c r="B33" s="55" t="str">
        <f t="shared" si="1"/>
        <v>金</v>
      </c>
      <c r="C33" s="109"/>
      <c r="D33" s="110"/>
      <c r="E33" s="103"/>
      <c r="F33" s="104"/>
      <c r="G33" s="38"/>
      <c r="H33" s="40"/>
      <c r="I33" s="107"/>
      <c r="J33" s="107"/>
      <c r="K33" s="107"/>
      <c r="L33" s="107"/>
      <c r="M33" s="108"/>
    </row>
    <row r="34" spans="1:13" ht="19.5" customHeight="1">
      <c r="A34" s="72">
        <f t="shared" si="0"/>
        <v>45983</v>
      </c>
      <c r="B34" s="55" t="str">
        <f t="shared" si="1"/>
        <v>土</v>
      </c>
      <c r="C34" s="109"/>
      <c r="D34" s="110"/>
      <c r="E34" s="103"/>
      <c r="F34" s="104"/>
      <c r="G34" s="38"/>
      <c r="H34" s="40"/>
      <c r="I34" s="107"/>
      <c r="J34" s="107"/>
      <c r="K34" s="107"/>
      <c r="L34" s="107"/>
      <c r="M34" s="108"/>
    </row>
    <row r="35" spans="1:13" ht="19.5" customHeight="1">
      <c r="A35" s="72">
        <f t="shared" si="0"/>
        <v>45984</v>
      </c>
      <c r="B35" s="55" t="str">
        <f t="shared" si="1"/>
        <v>日</v>
      </c>
      <c r="C35" s="109"/>
      <c r="D35" s="110"/>
      <c r="E35" s="103"/>
      <c r="F35" s="104"/>
      <c r="G35" s="38"/>
      <c r="H35" s="40"/>
      <c r="I35" s="107"/>
      <c r="J35" s="107"/>
      <c r="K35" s="107"/>
      <c r="L35" s="107"/>
      <c r="M35" s="108"/>
    </row>
    <row r="36" spans="1:13" ht="19.5" customHeight="1">
      <c r="A36" s="72">
        <f t="shared" si="0"/>
        <v>45985</v>
      </c>
      <c r="B36" s="55" t="s">
        <v>46</v>
      </c>
      <c r="C36" s="109"/>
      <c r="D36" s="110"/>
      <c r="E36" s="103"/>
      <c r="F36" s="104"/>
      <c r="G36" s="38"/>
      <c r="H36" s="40"/>
      <c r="I36" s="107"/>
      <c r="J36" s="107"/>
      <c r="K36" s="107"/>
      <c r="L36" s="107"/>
      <c r="M36" s="108"/>
    </row>
    <row r="37" spans="1:13" ht="19.5" customHeight="1">
      <c r="A37" s="72">
        <f t="shared" si="0"/>
        <v>45986</v>
      </c>
      <c r="B37" s="55" t="str">
        <f t="shared" si="1"/>
        <v>火</v>
      </c>
      <c r="C37" s="109"/>
      <c r="D37" s="110"/>
      <c r="E37" s="103"/>
      <c r="F37" s="104"/>
      <c r="G37" s="38"/>
      <c r="H37" s="40"/>
      <c r="I37" s="107"/>
      <c r="J37" s="107"/>
      <c r="K37" s="107"/>
      <c r="L37" s="107"/>
      <c r="M37" s="108"/>
    </row>
    <row r="38" spans="1:13" ht="19.5" customHeight="1">
      <c r="A38" s="72">
        <f t="shared" si="0"/>
        <v>45987</v>
      </c>
      <c r="B38" s="55" t="str">
        <f t="shared" si="1"/>
        <v>水</v>
      </c>
      <c r="C38" s="109"/>
      <c r="D38" s="110"/>
      <c r="E38" s="103"/>
      <c r="F38" s="104"/>
      <c r="G38" s="38"/>
      <c r="H38" s="40"/>
      <c r="I38" s="107"/>
      <c r="J38" s="107"/>
      <c r="K38" s="107"/>
      <c r="L38" s="107"/>
      <c r="M38" s="108"/>
    </row>
    <row r="39" spans="1:13" s="8" customFormat="1" ht="19.5" customHeight="1">
      <c r="A39" s="72">
        <f t="shared" si="0"/>
        <v>45988</v>
      </c>
      <c r="B39" s="55" t="str">
        <f t="shared" si="1"/>
        <v>木</v>
      </c>
      <c r="C39" s="109"/>
      <c r="D39" s="110"/>
      <c r="E39" s="103"/>
      <c r="F39" s="104"/>
      <c r="G39" s="38"/>
      <c r="H39" s="40"/>
      <c r="I39" s="107"/>
      <c r="J39" s="107"/>
      <c r="K39" s="107"/>
      <c r="L39" s="107"/>
      <c r="M39" s="108"/>
    </row>
    <row r="40" spans="1:13" s="8" customFormat="1" ht="19.5" customHeight="1">
      <c r="A40" s="72">
        <f t="shared" si="0"/>
        <v>45989</v>
      </c>
      <c r="B40" s="55" t="str">
        <f t="shared" si="1"/>
        <v>金</v>
      </c>
      <c r="C40" s="109"/>
      <c r="D40" s="110"/>
      <c r="E40" s="103"/>
      <c r="F40" s="104"/>
      <c r="G40" s="38"/>
      <c r="H40" s="40"/>
      <c r="I40" s="107"/>
      <c r="J40" s="107"/>
      <c r="K40" s="107"/>
      <c r="L40" s="107"/>
      <c r="M40" s="108"/>
    </row>
    <row r="41" spans="1:13" ht="19.5" customHeight="1">
      <c r="A41" s="72">
        <f t="shared" si="0"/>
        <v>45990</v>
      </c>
      <c r="B41" s="55" t="str">
        <f t="shared" si="1"/>
        <v>土</v>
      </c>
      <c r="C41" s="109"/>
      <c r="D41" s="110"/>
      <c r="E41" s="103"/>
      <c r="F41" s="104"/>
      <c r="G41" s="38"/>
      <c r="H41" s="40"/>
      <c r="I41" s="107"/>
      <c r="J41" s="107"/>
      <c r="K41" s="107"/>
      <c r="L41" s="107"/>
      <c r="M41" s="108"/>
    </row>
    <row r="42" spans="1:13" ht="19.5" customHeight="1" thickBot="1">
      <c r="A42" s="74">
        <f t="shared" si="0"/>
        <v>45991</v>
      </c>
      <c r="B42" s="70" t="str">
        <f t="shared" si="1"/>
        <v>日</v>
      </c>
      <c r="C42" s="224"/>
      <c r="D42" s="225"/>
      <c r="E42" s="226"/>
      <c r="F42" s="227"/>
      <c r="G42" s="41"/>
      <c r="H42" s="42"/>
      <c r="I42" s="228"/>
      <c r="J42" s="228"/>
      <c r="K42" s="228"/>
      <c r="L42" s="228"/>
      <c r="M42" s="229"/>
    </row>
    <row r="43" spans="1:13" ht="15" customHeight="1" thickBot="1">
      <c r="B43" s="10"/>
      <c r="C43" s="5"/>
      <c r="D43" s="5"/>
      <c r="E43" s="125" t="s">
        <v>29</v>
      </c>
      <c r="F43" s="126"/>
      <c r="G43" s="52">
        <f>SUM(G13:G42)</f>
        <v>0</v>
      </c>
      <c r="H43" s="2"/>
      <c r="I43" s="2"/>
      <c r="J43" s="2"/>
      <c r="K43" s="2"/>
      <c r="L43" s="2"/>
      <c r="M43" s="2"/>
    </row>
    <row r="44" spans="1:13" ht="18" customHeight="1" thickBot="1">
      <c r="B44" s="10"/>
      <c r="C44" s="20"/>
      <c r="D44" s="20"/>
      <c r="E44" s="20"/>
      <c r="F44" s="20"/>
      <c r="G44" s="19"/>
      <c r="H44" s="16"/>
      <c r="I44" s="2"/>
      <c r="J44" s="2"/>
      <c r="K44" s="2"/>
      <c r="L44" s="12"/>
      <c r="M44" s="13" t="s">
        <v>28</v>
      </c>
    </row>
    <row r="45" spans="1:13" ht="18" customHeight="1">
      <c r="B45" s="10"/>
      <c r="C45" s="137" t="s">
        <v>12</v>
      </c>
      <c r="D45" s="138"/>
      <c r="E45" s="118" t="s">
        <v>3</v>
      </c>
      <c r="F45" s="119"/>
      <c r="G45" s="18" t="s">
        <v>9</v>
      </c>
      <c r="H45" s="43" t="s">
        <v>4</v>
      </c>
      <c r="I45" s="2"/>
      <c r="J45" s="2"/>
      <c r="K45" s="2"/>
      <c r="L45" s="2"/>
      <c r="M45" s="217"/>
    </row>
    <row r="46" spans="1:13" ht="18" customHeight="1">
      <c r="B46" s="10"/>
      <c r="C46" s="137"/>
      <c r="D46" s="138"/>
      <c r="E46" s="120"/>
      <c r="F46" s="121"/>
      <c r="G46" s="17" t="s">
        <v>10</v>
      </c>
      <c r="H46" s="44" t="s">
        <v>4</v>
      </c>
      <c r="I46" s="2"/>
      <c r="J46" s="2"/>
      <c r="K46" s="2"/>
      <c r="L46" s="2"/>
      <c r="M46" s="217"/>
    </row>
    <row r="47" spans="1:13" ht="18" customHeight="1" thickBot="1">
      <c r="B47" s="10"/>
      <c r="C47" s="137" t="s">
        <v>12</v>
      </c>
      <c r="D47" s="138"/>
      <c r="E47" s="122" t="s">
        <v>11</v>
      </c>
      <c r="F47" s="123"/>
      <c r="G47" s="124"/>
      <c r="H47" s="45" t="s">
        <v>4</v>
      </c>
      <c r="I47" s="2"/>
      <c r="J47" s="2"/>
      <c r="K47" s="2"/>
      <c r="L47" s="2"/>
      <c r="M47" s="217"/>
    </row>
    <row r="48" spans="1:13" ht="18" customHeight="1" thickBot="1">
      <c r="A48" s="33"/>
      <c r="B48" s="10"/>
      <c r="C48" s="35"/>
      <c r="D48" s="64"/>
      <c r="E48" s="64"/>
      <c r="F48" s="14"/>
      <c r="G48" s="14"/>
      <c r="H48" s="49"/>
      <c r="I48" s="2"/>
      <c r="J48" s="2"/>
      <c r="K48" s="2"/>
      <c r="L48" s="2"/>
      <c r="M48" s="218"/>
    </row>
    <row r="49" spans="1:13" ht="18" customHeight="1" thickTop="1" thickBot="1">
      <c r="A49" s="57"/>
      <c r="B49" s="57"/>
      <c r="C49" s="130" t="s">
        <v>38</v>
      </c>
      <c r="D49" s="131"/>
      <c r="E49" s="115" t="s">
        <v>34</v>
      </c>
      <c r="F49" s="116"/>
      <c r="G49" s="116"/>
      <c r="H49" s="117"/>
      <c r="I49" s="93">
        <v>45993</v>
      </c>
      <c r="J49" s="57"/>
      <c r="K49" s="57"/>
      <c r="L49" s="2"/>
      <c r="M49" s="219"/>
    </row>
    <row r="50" spans="1:13" ht="18" customHeight="1" thickBot="1">
      <c r="A50" s="58"/>
      <c r="B50" s="58"/>
      <c r="C50" s="132"/>
      <c r="D50" s="133"/>
      <c r="E50" s="134" t="s">
        <v>35</v>
      </c>
      <c r="F50" s="135"/>
      <c r="G50" s="135"/>
      <c r="H50" s="136"/>
      <c r="I50" s="94">
        <v>45996</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27" t="s">
        <v>37</v>
      </c>
      <c r="B52" s="127"/>
      <c r="C52" s="127"/>
      <c r="D52" s="127"/>
      <c r="E52" s="127"/>
      <c r="F52" s="127"/>
      <c r="G52" s="127"/>
      <c r="H52" s="127"/>
      <c r="I52" s="127"/>
      <c r="J52" s="127"/>
      <c r="K52" s="127"/>
      <c r="L52" s="127"/>
      <c r="M52" s="127"/>
    </row>
    <row r="53" spans="1:13" s="7" customFormat="1" ht="22.5" customHeight="1">
      <c r="A53" s="127"/>
      <c r="B53" s="127"/>
      <c r="C53" s="127"/>
      <c r="D53" s="127"/>
      <c r="E53" s="127"/>
      <c r="F53" s="127"/>
      <c r="G53" s="127"/>
      <c r="H53" s="127"/>
      <c r="I53" s="127"/>
      <c r="J53" s="127"/>
      <c r="K53" s="127"/>
      <c r="L53" s="127"/>
      <c r="M53" s="127"/>
    </row>
    <row r="54" spans="1:13" s="7" customFormat="1" ht="22.5" customHeight="1">
      <c r="A54" s="127"/>
      <c r="B54" s="127"/>
      <c r="C54" s="127"/>
      <c r="D54" s="127"/>
      <c r="E54" s="127"/>
      <c r="F54" s="127"/>
      <c r="G54" s="127"/>
      <c r="H54" s="127"/>
      <c r="I54" s="127"/>
      <c r="J54" s="127"/>
      <c r="K54" s="127"/>
      <c r="L54" s="127"/>
      <c r="M54" s="127"/>
    </row>
    <row r="55" spans="1:13" s="7" customFormat="1" ht="22.5" customHeight="1">
      <c r="A55" s="127"/>
      <c r="B55" s="127"/>
      <c r="C55" s="127"/>
      <c r="D55" s="127"/>
      <c r="E55" s="127"/>
      <c r="F55" s="127"/>
      <c r="G55" s="127"/>
      <c r="H55" s="127"/>
      <c r="I55" s="127"/>
      <c r="J55" s="127"/>
      <c r="K55" s="127"/>
      <c r="L55" s="127"/>
      <c r="M55" s="127"/>
    </row>
    <row r="56" spans="1:13" s="7" customFormat="1" ht="22.5" customHeight="1">
      <c r="A56" s="127"/>
      <c r="B56" s="127"/>
      <c r="C56" s="127"/>
      <c r="D56" s="127"/>
      <c r="E56" s="127"/>
      <c r="F56" s="127"/>
      <c r="G56" s="127"/>
      <c r="H56" s="127"/>
      <c r="I56" s="127"/>
      <c r="J56" s="127"/>
      <c r="K56" s="127"/>
      <c r="L56" s="127"/>
      <c r="M56" s="127"/>
    </row>
    <row r="57" spans="1:13" s="7" customFormat="1" ht="22.5" customHeight="1">
      <c r="A57" s="127"/>
      <c r="B57" s="127"/>
      <c r="C57" s="127"/>
      <c r="D57" s="127"/>
      <c r="E57" s="127"/>
      <c r="F57" s="127"/>
      <c r="G57" s="127"/>
      <c r="H57" s="127"/>
      <c r="I57" s="127"/>
      <c r="J57" s="127"/>
      <c r="K57" s="127"/>
      <c r="L57" s="127"/>
      <c r="M57" s="127"/>
    </row>
    <row r="58" spans="1:13" s="7" customFormat="1" ht="22.5" customHeight="1">
      <c r="A58" s="127"/>
      <c r="B58" s="127"/>
      <c r="C58" s="127"/>
      <c r="D58" s="127"/>
      <c r="E58" s="127"/>
      <c r="F58" s="127"/>
      <c r="G58" s="127"/>
      <c r="H58" s="127"/>
      <c r="I58" s="127"/>
      <c r="J58" s="127"/>
      <c r="K58" s="127"/>
      <c r="L58" s="127"/>
      <c r="M58" s="127"/>
    </row>
    <row r="59" spans="1:13" s="7" customFormat="1" ht="96.75" customHeight="1">
      <c r="A59" s="127"/>
      <c r="B59" s="127"/>
      <c r="C59" s="127"/>
      <c r="D59" s="127"/>
      <c r="E59" s="127"/>
      <c r="F59" s="127"/>
      <c r="G59" s="127"/>
      <c r="H59" s="127"/>
      <c r="I59" s="127"/>
      <c r="J59" s="127"/>
      <c r="K59" s="127"/>
      <c r="L59" s="127"/>
      <c r="M59" s="127"/>
    </row>
  </sheetData>
  <mergeCells count="125">
    <mergeCell ref="C41:D41"/>
    <mergeCell ref="E41:F41"/>
    <mergeCell ref="C42:D42"/>
    <mergeCell ref="E42:F42"/>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0:D20"/>
    <mergeCell ref="C23:D23"/>
    <mergeCell ref="E23:F23"/>
    <mergeCell ref="C24:D24"/>
    <mergeCell ref="E24:F24"/>
    <mergeCell ref="C25:D25"/>
    <mergeCell ref="E25:F25"/>
    <mergeCell ref="E20:F20"/>
    <mergeCell ref="C21:D21"/>
    <mergeCell ref="E21:F21"/>
    <mergeCell ref="C22:D22"/>
    <mergeCell ref="E22:F22"/>
    <mergeCell ref="E15:F15"/>
    <mergeCell ref="C16:D16"/>
    <mergeCell ref="E16:F16"/>
    <mergeCell ref="C17:D17"/>
    <mergeCell ref="E17:F17"/>
    <mergeCell ref="C18:D18"/>
    <mergeCell ref="E18:F18"/>
    <mergeCell ref="C19:D19"/>
    <mergeCell ref="E19:F19"/>
    <mergeCell ref="I41:M41"/>
    <mergeCell ref="I30:M30"/>
    <mergeCell ref="I31:M31"/>
    <mergeCell ref="I32:M32"/>
    <mergeCell ref="I33:M33"/>
    <mergeCell ref="I34:M34"/>
    <mergeCell ref="I35:M35"/>
    <mergeCell ref="I36:M36"/>
    <mergeCell ref="I37:M37"/>
    <mergeCell ref="I38:M38"/>
    <mergeCell ref="I39:M39"/>
    <mergeCell ref="I40:M40"/>
    <mergeCell ref="A52:M59"/>
    <mergeCell ref="I42:M42"/>
    <mergeCell ref="M45:M49"/>
    <mergeCell ref="E43:F43"/>
    <mergeCell ref="C45:D46"/>
    <mergeCell ref="E45:F46"/>
    <mergeCell ref="C47:D47"/>
    <mergeCell ref="E47:G47"/>
    <mergeCell ref="C49:D50"/>
    <mergeCell ref="E49:H49"/>
    <mergeCell ref="E50:H50"/>
    <mergeCell ref="I29:M29"/>
    <mergeCell ref="I18:M18"/>
    <mergeCell ref="I19:M19"/>
    <mergeCell ref="I20:M20"/>
    <mergeCell ref="I21:M21"/>
    <mergeCell ref="I22:M22"/>
    <mergeCell ref="I23:M23"/>
    <mergeCell ref="I24:M24"/>
    <mergeCell ref="I25:M25"/>
    <mergeCell ref="I26:M26"/>
    <mergeCell ref="I27:M27"/>
    <mergeCell ref="I28:M28"/>
    <mergeCell ref="L1:M1"/>
    <mergeCell ref="A2:M2"/>
    <mergeCell ref="A4:B4"/>
    <mergeCell ref="C4:F4"/>
    <mergeCell ref="G4:H4"/>
    <mergeCell ref="I4:K4"/>
    <mergeCell ref="L4:M4"/>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I6:M6"/>
    <mergeCell ref="A9:B9"/>
    <mergeCell ref="A6:F6"/>
    <mergeCell ref="G6:H6"/>
    <mergeCell ref="A8:B8"/>
    <mergeCell ref="C8:D8"/>
    <mergeCell ref="E8:F8"/>
    <mergeCell ref="A5:B5"/>
    <mergeCell ref="C5:F5"/>
    <mergeCell ref="G5:H5"/>
    <mergeCell ref="I5:M5"/>
  </mergeCells>
  <phoneticPr fontId="2"/>
  <conditionalFormatting sqref="A13:M14 A17:M34 A36:M42 A35 C35:M35 A15:A16 C15:M16">
    <cfRule type="expression" dxfId="108" priority="27">
      <formula>$B13="祝"</formula>
    </cfRule>
    <cfRule type="expression" dxfId="107" priority="28">
      <formula>$B13="日"</formula>
    </cfRule>
    <cfRule type="expression" dxfId="106" priority="29">
      <formula>$B13="土"</formula>
    </cfRule>
  </conditionalFormatting>
  <conditionalFormatting sqref="C4:F4">
    <cfRule type="expression" dxfId="105" priority="26">
      <formula>$C$4&lt;&gt;""</formula>
    </cfRule>
  </conditionalFormatting>
  <conditionalFormatting sqref="C5:F5">
    <cfRule type="expression" dxfId="104" priority="25">
      <formula>$C$5&lt;&gt;""</formula>
    </cfRule>
  </conditionalFormatting>
  <conditionalFormatting sqref="I4:K4">
    <cfRule type="expression" dxfId="103" priority="24">
      <formula>$I$4&lt;&gt;""</formula>
    </cfRule>
  </conditionalFormatting>
  <conditionalFormatting sqref="C8:D8">
    <cfRule type="expression" dxfId="102" priority="20">
      <formula>$C$8&lt;&gt;""</formula>
    </cfRule>
  </conditionalFormatting>
  <conditionalFormatting sqref="C9">
    <cfRule type="expression" dxfId="101" priority="19">
      <formula>$C$9&lt;&gt;""</formula>
    </cfRule>
  </conditionalFormatting>
  <conditionalFormatting sqref="E9">
    <cfRule type="expression" dxfId="100" priority="18">
      <formula>$E$9&lt;&gt;""</formula>
    </cfRule>
  </conditionalFormatting>
  <conditionalFormatting sqref="B15">
    <cfRule type="expression" dxfId="99" priority="15">
      <formula>$B15="祝"</formula>
    </cfRule>
    <cfRule type="expression" dxfId="98" priority="16">
      <formula>$B15="日"</formula>
    </cfRule>
    <cfRule type="expression" dxfId="97" priority="17">
      <formula>$B15="土"</formula>
    </cfRule>
  </conditionalFormatting>
  <conditionalFormatting sqref="I5">
    <cfRule type="expression" dxfId="96" priority="8">
      <formula>$I$5&lt;&gt;""</formula>
    </cfRule>
  </conditionalFormatting>
  <conditionalFormatting sqref="I6">
    <cfRule type="expression" dxfId="95" priority="7">
      <formula>$I$5&lt;&gt;""</formula>
    </cfRule>
  </conditionalFormatting>
  <conditionalFormatting sqref="B16">
    <cfRule type="expression" dxfId="94" priority="4">
      <formula>$B16="祝"</formula>
    </cfRule>
    <cfRule type="expression" dxfId="93" priority="5">
      <formula>$B16="日"</formula>
    </cfRule>
    <cfRule type="expression" dxfId="92" priority="6">
      <formula>$B16="土"</formula>
    </cfRule>
  </conditionalFormatting>
  <conditionalFormatting sqref="B35">
    <cfRule type="expression" dxfId="91" priority="1">
      <formula>$B35="祝"</formula>
    </cfRule>
    <cfRule type="expression" dxfId="90" priority="2">
      <formula>$B35="日"</formula>
    </cfRule>
    <cfRule type="expression" dxfId="89" priority="3">
      <formula>$B35="土"</formula>
    </cfRule>
  </conditionalFormatting>
  <dataValidations count="1">
    <dataValidation type="list" allowBlank="1" showInputMessage="1" showErrorMessage="1" sqref="H13:H42" xr:uid="{00000000-0002-0000-07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0"/>
  <sheetViews>
    <sheetView view="pageBreakPreview" zoomScaleNormal="100" zoomScaleSheetLayoutView="100" workbookViewId="0">
      <selection activeCell="G33" sqref="G33"/>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bestFit="1" customWidth="1"/>
    <col min="9" max="9" width="20.625" customWidth="1"/>
    <col min="10" max="10" width="10.625" customWidth="1"/>
    <col min="11" max="11" width="13" customWidth="1"/>
    <col min="12" max="13" width="14.875" customWidth="1"/>
  </cols>
  <sheetData>
    <row r="1" spans="1:15" ht="20.100000000000001" customHeight="1">
      <c r="A1" s="34" t="s">
        <v>26</v>
      </c>
      <c r="I1" s="22"/>
      <c r="J1" s="22"/>
      <c r="K1" s="22"/>
      <c r="L1" s="172" t="s">
        <v>14</v>
      </c>
      <c r="M1" s="172"/>
    </row>
    <row r="2" spans="1:15" ht="20.100000000000001" customHeight="1">
      <c r="A2" s="184">
        <f>EDATE('4月'!A2,8)</f>
        <v>45992</v>
      </c>
      <c r="B2" s="184"/>
      <c r="C2" s="184"/>
      <c r="D2" s="184"/>
      <c r="E2" s="184"/>
      <c r="F2" s="184"/>
      <c r="G2" s="184"/>
      <c r="H2" s="184"/>
      <c r="I2" s="185"/>
      <c r="J2" s="185"/>
      <c r="K2" s="185"/>
      <c r="L2" s="185"/>
      <c r="M2" s="185"/>
    </row>
    <row r="3" spans="1:15" ht="14.25" thickBot="1">
      <c r="A3" s="53"/>
    </row>
    <row r="4" spans="1:15" ht="35.25" customHeight="1">
      <c r="A4" s="178" t="s">
        <v>6</v>
      </c>
      <c r="B4" s="179"/>
      <c r="C4" s="208">
        <f>'4月'!C4:F4</f>
        <v>0</v>
      </c>
      <c r="D4" s="209"/>
      <c r="E4" s="209"/>
      <c r="F4" s="209"/>
      <c r="G4" s="186" t="s">
        <v>5</v>
      </c>
      <c r="H4" s="179"/>
      <c r="I4" s="210">
        <f>'4月'!I4:K4</f>
        <v>0</v>
      </c>
      <c r="J4" s="209"/>
      <c r="K4" s="209"/>
      <c r="L4" s="182" t="s">
        <v>17</v>
      </c>
      <c r="M4" s="183"/>
    </row>
    <row r="5" spans="1:15" ht="44.25" customHeight="1">
      <c r="A5" s="176" t="s">
        <v>40</v>
      </c>
      <c r="B5" s="177"/>
      <c r="C5" s="203">
        <f>'4月'!C5:F5</f>
        <v>0</v>
      </c>
      <c r="D5" s="204"/>
      <c r="E5" s="204"/>
      <c r="F5" s="205"/>
      <c r="G5" s="187" t="s">
        <v>13</v>
      </c>
      <c r="H5" s="188"/>
      <c r="I5" s="203">
        <f>'4月'!I5</f>
        <v>0</v>
      </c>
      <c r="J5" s="204"/>
      <c r="K5" s="204"/>
      <c r="L5" s="204"/>
      <c r="M5" s="214"/>
    </row>
    <row r="6" spans="1:15" ht="44.25" customHeight="1" thickBot="1">
      <c r="A6" s="143" t="s">
        <v>41</v>
      </c>
      <c r="B6" s="144"/>
      <c r="C6" s="144"/>
      <c r="D6" s="144"/>
      <c r="E6" s="144"/>
      <c r="F6" s="145"/>
      <c r="G6" s="141" t="s">
        <v>13</v>
      </c>
      <c r="H6" s="142"/>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48" t="s">
        <v>27</v>
      </c>
      <c r="B8" s="149"/>
      <c r="C8" s="146">
        <f>'4月'!C8:D8</f>
        <v>0</v>
      </c>
      <c r="D8" s="147"/>
      <c r="E8" s="206" t="str">
        <f>'4月'!E8:F8</f>
        <v>日／月</v>
      </c>
      <c r="F8" s="207"/>
      <c r="G8" s="46"/>
      <c r="H8" s="47"/>
      <c r="I8" s="47"/>
      <c r="J8" s="47"/>
      <c r="K8" s="48"/>
      <c r="M8" s="85"/>
    </row>
    <row r="9" spans="1:15" s="4" customFormat="1" ht="25.5" customHeight="1" thickBot="1">
      <c r="A9" s="193" t="s">
        <v>30</v>
      </c>
      <c r="B9" s="19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50" t="s">
        <v>0</v>
      </c>
      <c r="B11" s="191" t="s">
        <v>1</v>
      </c>
      <c r="C11" s="160" t="s">
        <v>7</v>
      </c>
      <c r="D11" s="161"/>
      <c r="E11" s="156" t="s">
        <v>8</v>
      </c>
      <c r="F11" s="157"/>
      <c r="G11" s="170" t="s">
        <v>15</v>
      </c>
      <c r="H11" s="152" t="s">
        <v>2</v>
      </c>
      <c r="I11" s="240" t="s">
        <v>25</v>
      </c>
      <c r="J11" s="240"/>
      <c r="K11" s="240"/>
      <c r="L11" s="240"/>
      <c r="M11" s="241"/>
    </row>
    <row r="12" spans="1:15" s="22" customFormat="1" ht="19.5" customHeight="1" thickBot="1">
      <c r="A12" s="151"/>
      <c r="B12" s="192"/>
      <c r="C12" s="162"/>
      <c r="D12" s="163"/>
      <c r="E12" s="158"/>
      <c r="F12" s="159"/>
      <c r="G12" s="171"/>
      <c r="H12" s="153"/>
      <c r="I12" s="242"/>
      <c r="J12" s="242"/>
      <c r="K12" s="242"/>
      <c r="L12" s="242"/>
      <c r="M12" s="243"/>
      <c r="O12" s="53"/>
    </row>
    <row r="13" spans="1:15" ht="19.5" customHeight="1">
      <c r="A13" s="73">
        <f>A2</f>
        <v>45992</v>
      </c>
      <c r="B13" s="69" t="str">
        <f>TEXT(A13,"aaa")</f>
        <v>月</v>
      </c>
      <c r="C13" s="164"/>
      <c r="D13" s="165"/>
      <c r="E13" s="105"/>
      <c r="F13" s="106"/>
      <c r="G13" s="36"/>
      <c r="H13" s="37"/>
      <c r="I13" s="154"/>
      <c r="J13" s="154"/>
      <c r="K13" s="154"/>
      <c r="L13" s="154"/>
      <c r="M13" s="155"/>
      <c r="O13" t="s">
        <v>18</v>
      </c>
    </row>
    <row r="14" spans="1:15" ht="19.5" customHeight="1">
      <c r="A14" s="72">
        <f>A13+1</f>
        <v>45993</v>
      </c>
      <c r="B14" s="55" t="str">
        <f>TEXT(A14,"aaa")</f>
        <v>火</v>
      </c>
      <c r="C14" s="109"/>
      <c r="D14" s="110"/>
      <c r="E14" s="103"/>
      <c r="F14" s="104"/>
      <c r="G14" s="38"/>
      <c r="H14" s="39"/>
      <c r="I14" s="107"/>
      <c r="J14" s="107"/>
      <c r="K14" s="107"/>
      <c r="L14" s="107"/>
      <c r="M14" s="108"/>
      <c r="O14" t="s">
        <v>19</v>
      </c>
    </row>
    <row r="15" spans="1:15" ht="19.5" customHeight="1">
      <c r="A15" s="72">
        <f t="shared" ref="A15:A43" si="0">A14+1</f>
        <v>45994</v>
      </c>
      <c r="B15" s="55" t="str">
        <f t="shared" ref="B15:B43" si="1">TEXT(A15,"aaa")</f>
        <v>水</v>
      </c>
      <c r="C15" s="109"/>
      <c r="D15" s="110"/>
      <c r="E15" s="103"/>
      <c r="F15" s="104"/>
      <c r="G15" s="38"/>
      <c r="H15" s="40"/>
      <c r="I15" s="107"/>
      <c r="J15" s="107"/>
      <c r="K15" s="107"/>
      <c r="L15" s="107"/>
      <c r="M15" s="108"/>
      <c r="O15" t="s">
        <v>33</v>
      </c>
    </row>
    <row r="16" spans="1:15" ht="19.5" customHeight="1">
      <c r="A16" s="72">
        <f t="shared" si="0"/>
        <v>45995</v>
      </c>
      <c r="B16" s="55" t="str">
        <f t="shared" si="1"/>
        <v>木</v>
      </c>
      <c r="C16" s="109"/>
      <c r="D16" s="110"/>
      <c r="E16" s="103"/>
      <c r="F16" s="104"/>
      <c r="G16" s="38"/>
      <c r="H16" s="40"/>
      <c r="I16" s="107"/>
      <c r="J16" s="107"/>
      <c r="K16" s="107"/>
      <c r="L16" s="107"/>
      <c r="M16" s="108"/>
      <c r="O16" t="s">
        <v>20</v>
      </c>
    </row>
    <row r="17" spans="1:15" ht="19.5" customHeight="1">
      <c r="A17" s="72">
        <f t="shared" si="0"/>
        <v>45996</v>
      </c>
      <c r="B17" s="55" t="str">
        <f t="shared" si="1"/>
        <v>金</v>
      </c>
      <c r="C17" s="109"/>
      <c r="D17" s="110"/>
      <c r="E17" s="103"/>
      <c r="F17" s="104"/>
      <c r="G17" s="38"/>
      <c r="H17" s="40"/>
      <c r="I17" s="107"/>
      <c r="J17" s="107"/>
      <c r="K17" s="107"/>
      <c r="L17" s="107"/>
      <c r="M17" s="108"/>
      <c r="O17" t="s">
        <v>21</v>
      </c>
    </row>
    <row r="18" spans="1:15" s="8" customFormat="1" ht="19.5" customHeight="1">
      <c r="A18" s="72">
        <f t="shared" si="0"/>
        <v>45997</v>
      </c>
      <c r="B18" s="55" t="str">
        <f t="shared" si="1"/>
        <v>土</v>
      </c>
      <c r="C18" s="109"/>
      <c r="D18" s="110"/>
      <c r="E18" s="103"/>
      <c r="F18" s="104"/>
      <c r="G18" s="38"/>
      <c r="H18" s="40"/>
      <c r="I18" s="107"/>
      <c r="J18" s="107"/>
      <c r="K18" s="107"/>
      <c r="L18" s="107"/>
      <c r="M18" s="108"/>
      <c r="O18" t="s">
        <v>22</v>
      </c>
    </row>
    <row r="19" spans="1:15" s="8" customFormat="1" ht="19.5" customHeight="1">
      <c r="A19" s="72">
        <f t="shared" si="0"/>
        <v>45998</v>
      </c>
      <c r="B19" s="55" t="str">
        <f t="shared" si="1"/>
        <v>日</v>
      </c>
      <c r="C19" s="109"/>
      <c r="D19" s="110"/>
      <c r="E19" s="103"/>
      <c r="F19" s="104"/>
      <c r="G19" s="38"/>
      <c r="H19" s="40"/>
      <c r="I19" s="107"/>
      <c r="J19" s="107"/>
      <c r="K19" s="107"/>
      <c r="L19" s="107"/>
      <c r="M19" s="108"/>
      <c r="O19" t="s">
        <v>23</v>
      </c>
    </row>
    <row r="20" spans="1:15" ht="19.5" customHeight="1">
      <c r="A20" s="72">
        <f t="shared" si="0"/>
        <v>45999</v>
      </c>
      <c r="B20" s="55" t="str">
        <f t="shared" si="1"/>
        <v>月</v>
      </c>
      <c r="C20" s="109"/>
      <c r="D20" s="110"/>
      <c r="E20" s="103"/>
      <c r="F20" s="104"/>
      <c r="G20" s="38"/>
      <c r="H20" s="40"/>
      <c r="I20" s="107"/>
      <c r="J20" s="107"/>
      <c r="K20" s="107"/>
      <c r="L20" s="107"/>
      <c r="M20" s="108"/>
    </row>
    <row r="21" spans="1:15" ht="19.5" customHeight="1">
      <c r="A21" s="72">
        <f t="shared" si="0"/>
        <v>46000</v>
      </c>
      <c r="B21" s="55" t="str">
        <f t="shared" si="1"/>
        <v>火</v>
      </c>
      <c r="C21" s="109"/>
      <c r="D21" s="110"/>
      <c r="E21" s="103"/>
      <c r="F21" s="104"/>
      <c r="G21" s="38"/>
      <c r="H21" s="40"/>
      <c r="I21" s="107"/>
      <c r="J21" s="107"/>
      <c r="K21" s="107"/>
      <c r="L21" s="107"/>
      <c r="M21" s="108"/>
    </row>
    <row r="22" spans="1:15" ht="19.5" customHeight="1">
      <c r="A22" s="72">
        <f t="shared" si="0"/>
        <v>46001</v>
      </c>
      <c r="B22" s="55" t="str">
        <f t="shared" si="1"/>
        <v>水</v>
      </c>
      <c r="C22" s="109"/>
      <c r="D22" s="110"/>
      <c r="E22" s="103"/>
      <c r="F22" s="104"/>
      <c r="G22" s="38"/>
      <c r="H22" s="39"/>
      <c r="I22" s="107"/>
      <c r="J22" s="107"/>
      <c r="K22" s="107"/>
      <c r="L22" s="107"/>
      <c r="M22" s="108"/>
    </row>
    <row r="23" spans="1:15" ht="19.5" customHeight="1">
      <c r="A23" s="72">
        <f t="shared" si="0"/>
        <v>46002</v>
      </c>
      <c r="B23" s="55" t="str">
        <f t="shared" si="1"/>
        <v>木</v>
      </c>
      <c r="C23" s="109"/>
      <c r="D23" s="110"/>
      <c r="E23" s="103"/>
      <c r="F23" s="104"/>
      <c r="G23" s="38"/>
      <c r="H23" s="40"/>
      <c r="I23" s="107"/>
      <c r="J23" s="107"/>
      <c r="K23" s="107"/>
      <c r="L23" s="107"/>
      <c r="M23" s="108"/>
    </row>
    <row r="24" spans="1:15" ht="19.5" customHeight="1">
      <c r="A24" s="72">
        <f t="shared" si="0"/>
        <v>46003</v>
      </c>
      <c r="B24" s="55" t="str">
        <f t="shared" si="1"/>
        <v>金</v>
      </c>
      <c r="C24" s="109"/>
      <c r="D24" s="110"/>
      <c r="E24" s="103"/>
      <c r="F24" s="104"/>
      <c r="G24" s="38"/>
      <c r="H24" s="40"/>
      <c r="I24" s="107"/>
      <c r="J24" s="107"/>
      <c r="K24" s="107"/>
      <c r="L24" s="107"/>
      <c r="M24" s="108"/>
    </row>
    <row r="25" spans="1:15" s="8" customFormat="1" ht="19.5" customHeight="1">
      <c r="A25" s="72">
        <f t="shared" si="0"/>
        <v>46004</v>
      </c>
      <c r="B25" s="55" t="str">
        <f t="shared" si="1"/>
        <v>土</v>
      </c>
      <c r="C25" s="109"/>
      <c r="D25" s="110"/>
      <c r="E25" s="103"/>
      <c r="F25" s="104"/>
      <c r="G25" s="38"/>
      <c r="H25" s="40"/>
      <c r="I25" s="107"/>
      <c r="J25" s="107"/>
      <c r="K25" s="107"/>
      <c r="L25" s="107"/>
      <c r="M25" s="108"/>
    </row>
    <row r="26" spans="1:15" s="8" customFormat="1" ht="19.5" customHeight="1">
      <c r="A26" s="72">
        <f t="shared" si="0"/>
        <v>46005</v>
      </c>
      <c r="B26" s="55" t="str">
        <f t="shared" si="1"/>
        <v>日</v>
      </c>
      <c r="C26" s="109"/>
      <c r="D26" s="110"/>
      <c r="E26" s="103"/>
      <c r="F26" s="104"/>
      <c r="G26" s="38"/>
      <c r="H26" s="40"/>
      <c r="I26" s="107"/>
      <c r="J26" s="107"/>
      <c r="K26" s="107"/>
      <c r="L26" s="107"/>
      <c r="M26" s="108"/>
    </row>
    <row r="27" spans="1:15" ht="19.5" customHeight="1">
      <c r="A27" s="72">
        <f t="shared" si="0"/>
        <v>46006</v>
      </c>
      <c r="B27" s="55" t="str">
        <f t="shared" si="1"/>
        <v>月</v>
      </c>
      <c r="C27" s="109"/>
      <c r="D27" s="110"/>
      <c r="E27" s="103"/>
      <c r="F27" s="104"/>
      <c r="G27" s="38"/>
      <c r="H27" s="40"/>
      <c r="I27" s="107"/>
      <c r="J27" s="107"/>
      <c r="K27" s="107"/>
      <c r="L27" s="107"/>
      <c r="M27" s="108"/>
    </row>
    <row r="28" spans="1:15" ht="19.5" customHeight="1">
      <c r="A28" s="72">
        <f t="shared" si="0"/>
        <v>46007</v>
      </c>
      <c r="B28" s="55" t="str">
        <f t="shared" si="1"/>
        <v>火</v>
      </c>
      <c r="C28" s="109"/>
      <c r="D28" s="110"/>
      <c r="E28" s="103"/>
      <c r="F28" s="104"/>
      <c r="G28" s="38"/>
      <c r="H28" s="40"/>
      <c r="I28" s="107"/>
      <c r="J28" s="107"/>
      <c r="K28" s="107"/>
      <c r="L28" s="107"/>
      <c r="M28" s="108"/>
    </row>
    <row r="29" spans="1:15" ht="19.5" customHeight="1">
      <c r="A29" s="72">
        <f t="shared" si="0"/>
        <v>46008</v>
      </c>
      <c r="B29" s="55" t="str">
        <f t="shared" si="1"/>
        <v>水</v>
      </c>
      <c r="C29" s="109"/>
      <c r="D29" s="110"/>
      <c r="E29" s="103"/>
      <c r="F29" s="104"/>
      <c r="G29" s="38"/>
      <c r="H29" s="40"/>
      <c r="I29" s="107"/>
      <c r="J29" s="107"/>
      <c r="K29" s="107"/>
      <c r="L29" s="107"/>
      <c r="M29" s="108"/>
    </row>
    <row r="30" spans="1:15" ht="19.5" customHeight="1">
      <c r="A30" s="72">
        <f t="shared" si="0"/>
        <v>46009</v>
      </c>
      <c r="B30" s="55" t="str">
        <f t="shared" si="1"/>
        <v>木</v>
      </c>
      <c r="C30" s="109"/>
      <c r="D30" s="110"/>
      <c r="E30" s="103"/>
      <c r="F30" s="104"/>
      <c r="G30" s="38"/>
      <c r="H30" s="40"/>
      <c r="I30" s="107"/>
      <c r="J30" s="107"/>
      <c r="K30" s="107"/>
      <c r="L30" s="107"/>
      <c r="M30" s="108"/>
    </row>
    <row r="31" spans="1:15" ht="19.5" customHeight="1">
      <c r="A31" s="72">
        <f t="shared" si="0"/>
        <v>46010</v>
      </c>
      <c r="B31" s="55" t="str">
        <f t="shared" si="1"/>
        <v>金</v>
      </c>
      <c r="C31" s="109"/>
      <c r="D31" s="110"/>
      <c r="E31" s="103"/>
      <c r="F31" s="104"/>
      <c r="G31" s="38"/>
      <c r="H31" s="40"/>
      <c r="I31" s="107"/>
      <c r="J31" s="107"/>
      <c r="K31" s="107"/>
      <c r="L31" s="107"/>
      <c r="M31" s="108"/>
    </row>
    <row r="32" spans="1:15" s="8" customFormat="1" ht="19.5" customHeight="1">
      <c r="A32" s="72">
        <f t="shared" si="0"/>
        <v>46011</v>
      </c>
      <c r="B32" s="55" t="str">
        <f t="shared" si="1"/>
        <v>土</v>
      </c>
      <c r="C32" s="109"/>
      <c r="D32" s="110"/>
      <c r="E32" s="103"/>
      <c r="F32" s="104"/>
      <c r="G32" s="38"/>
      <c r="H32" s="40"/>
      <c r="I32" s="107"/>
      <c r="J32" s="107"/>
      <c r="K32" s="107"/>
      <c r="L32" s="107"/>
      <c r="M32" s="108"/>
    </row>
    <row r="33" spans="1:15" s="8" customFormat="1" ht="19.5" customHeight="1">
      <c r="A33" s="72">
        <f t="shared" si="0"/>
        <v>46012</v>
      </c>
      <c r="B33" s="55" t="str">
        <f t="shared" si="1"/>
        <v>日</v>
      </c>
      <c r="C33" s="109"/>
      <c r="D33" s="110"/>
      <c r="E33" s="103"/>
      <c r="F33" s="104"/>
      <c r="G33" s="38"/>
      <c r="H33" s="40"/>
      <c r="I33" s="107"/>
      <c r="J33" s="107"/>
      <c r="K33" s="107"/>
      <c r="L33" s="107"/>
      <c r="M33" s="108"/>
    </row>
    <row r="34" spans="1:15" ht="19.5" customHeight="1">
      <c r="A34" s="72">
        <f t="shared" si="0"/>
        <v>46013</v>
      </c>
      <c r="B34" s="55" t="str">
        <f t="shared" si="1"/>
        <v>月</v>
      </c>
      <c r="C34" s="109"/>
      <c r="D34" s="110"/>
      <c r="E34" s="103"/>
      <c r="F34" s="104"/>
      <c r="G34" s="38"/>
      <c r="H34" s="40"/>
      <c r="I34" s="107"/>
      <c r="J34" s="107"/>
      <c r="K34" s="107"/>
      <c r="L34" s="107"/>
      <c r="M34" s="108"/>
    </row>
    <row r="35" spans="1:15" ht="19.5" customHeight="1">
      <c r="A35" s="72">
        <f t="shared" si="0"/>
        <v>46014</v>
      </c>
      <c r="B35" s="55" t="str">
        <f t="shared" si="1"/>
        <v>火</v>
      </c>
      <c r="C35" s="109"/>
      <c r="D35" s="110"/>
      <c r="E35" s="103"/>
      <c r="F35" s="104"/>
      <c r="G35" s="38"/>
      <c r="H35" s="40"/>
      <c r="I35" s="107"/>
      <c r="J35" s="107"/>
      <c r="K35" s="107"/>
      <c r="L35" s="107"/>
      <c r="M35" s="108"/>
    </row>
    <row r="36" spans="1:15" ht="19.5" customHeight="1">
      <c r="A36" s="72">
        <f t="shared" si="0"/>
        <v>46015</v>
      </c>
      <c r="B36" s="55" t="str">
        <f t="shared" si="1"/>
        <v>水</v>
      </c>
      <c r="C36" s="109"/>
      <c r="D36" s="110"/>
      <c r="E36" s="103"/>
      <c r="F36" s="104"/>
      <c r="G36" s="38"/>
      <c r="H36" s="40"/>
      <c r="I36" s="107"/>
      <c r="J36" s="107"/>
      <c r="K36" s="107"/>
      <c r="L36" s="107"/>
      <c r="M36" s="108"/>
    </row>
    <row r="37" spans="1:15" ht="19.5" customHeight="1">
      <c r="A37" s="72">
        <f t="shared" si="0"/>
        <v>46016</v>
      </c>
      <c r="B37" s="55" t="str">
        <f t="shared" si="1"/>
        <v>木</v>
      </c>
      <c r="C37" s="109"/>
      <c r="D37" s="110"/>
      <c r="E37" s="103"/>
      <c r="F37" s="104"/>
      <c r="G37" s="38"/>
      <c r="H37" s="40"/>
      <c r="I37" s="107"/>
      <c r="J37" s="107"/>
      <c r="K37" s="107"/>
      <c r="L37" s="107"/>
      <c r="M37" s="108"/>
    </row>
    <row r="38" spans="1:15" s="71" customFormat="1" ht="19.5" customHeight="1">
      <c r="A38" s="87">
        <f t="shared" si="0"/>
        <v>46017</v>
      </c>
      <c r="B38" s="88" t="str">
        <f t="shared" si="1"/>
        <v>金</v>
      </c>
      <c r="C38" s="230"/>
      <c r="D38" s="231"/>
      <c r="E38" s="232"/>
      <c r="F38" s="233"/>
      <c r="G38" s="89"/>
      <c r="H38" s="90"/>
      <c r="I38" s="238" t="s">
        <v>47</v>
      </c>
      <c r="J38" s="238"/>
      <c r="K38" s="238"/>
      <c r="L38" s="238"/>
      <c r="M38" s="239"/>
      <c r="O38"/>
    </row>
    <row r="39" spans="1:15" s="86" customFormat="1" ht="19.5" customHeight="1">
      <c r="A39" s="91">
        <f t="shared" si="0"/>
        <v>46018</v>
      </c>
      <c r="B39" s="88" t="str">
        <f t="shared" si="1"/>
        <v>土</v>
      </c>
      <c r="C39" s="230"/>
      <c r="D39" s="231"/>
      <c r="E39" s="232"/>
      <c r="F39" s="233"/>
      <c r="G39" s="89"/>
      <c r="H39" s="90"/>
      <c r="I39" s="238"/>
      <c r="J39" s="238"/>
      <c r="K39" s="238"/>
      <c r="L39" s="238"/>
      <c r="M39" s="239"/>
    </row>
    <row r="40" spans="1:15" s="86" customFormat="1" ht="19.5" customHeight="1">
      <c r="A40" s="91">
        <f t="shared" si="0"/>
        <v>46019</v>
      </c>
      <c r="B40" s="88" t="str">
        <f t="shared" si="1"/>
        <v>日</v>
      </c>
      <c r="C40" s="230"/>
      <c r="D40" s="231"/>
      <c r="E40" s="232"/>
      <c r="F40" s="233"/>
      <c r="G40" s="89"/>
      <c r="H40" s="90"/>
      <c r="I40" s="238"/>
      <c r="J40" s="238"/>
      <c r="K40" s="238"/>
      <c r="L40" s="238"/>
      <c r="M40" s="239"/>
    </row>
    <row r="41" spans="1:15" s="86" customFormat="1" ht="19.5" customHeight="1">
      <c r="A41" s="91">
        <f t="shared" si="0"/>
        <v>46020</v>
      </c>
      <c r="B41" s="88" t="str">
        <f t="shared" si="1"/>
        <v>月</v>
      </c>
      <c r="C41" s="230"/>
      <c r="D41" s="231"/>
      <c r="E41" s="232"/>
      <c r="F41" s="233"/>
      <c r="G41" s="89"/>
      <c r="H41" s="90"/>
      <c r="I41" s="238" t="s">
        <v>39</v>
      </c>
      <c r="J41" s="238"/>
      <c r="K41" s="238"/>
      <c r="L41" s="238"/>
      <c r="M41" s="239"/>
    </row>
    <row r="42" spans="1:15" ht="19.5" customHeight="1">
      <c r="A42" s="91">
        <f t="shared" si="0"/>
        <v>46021</v>
      </c>
      <c r="B42" s="88" t="str">
        <f t="shared" si="1"/>
        <v>火</v>
      </c>
      <c r="C42" s="230"/>
      <c r="D42" s="231"/>
      <c r="E42" s="232"/>
      <c r="F42" s="233"/>
      <c r="G42" s="89"/>
      <c r="H42" s="90"/>
      <c r="I42" s="238" t="s">
        <v>39</v>
      </c>
      <c r="J42" s="238"/>
      <c r="K42" s="238"/>
      <c r="L42" s="238"/>
      <c r="M42" s="239"/>
    </row>
    <row r="43" spans="1:15" ht="19.5" customHeight="1" thickBot="1">
      <c r="A43" s="95">
        <f t="shared" si="0"/>
        <v>46022</v>
      </c>
      <c r="B43" s="96" t="str">
        <f t="shared" si="1"/>
        <v>水</v>
      </c>
      <c r="C43" s="248"/>
      <c r="D43" s="249"/>
      <c r="E43" s="250"/>
      <c r="F43" s="251"/>
      <c r="G43" s="97"/>
      <c r="H43" s="98"/>
      <c r="I43" s="246" t="s">
        <v>39</v>
      </c>
      <c r="J43" s="246"/>
      <c r="K43" s="246"/>
      <c r="L43" s="246"/>
      <c r="M43" s="247"/>
    </row>
    <row r="44" spans="1:15" ht="19.5" customHeight="1" thickBot="1">
      <c r="A44" s="28"/>
      <c r="B44" s="28"/>
      <c r="C44" s="29"/>
      <c r="D44" s="29"/>
      <c r="E44" s="125" t="s">
        <v>29</v>
      </c>
      <c r="F44" s="126"/>
      <c r="G44" s="52">
        <f>SUM(G13:G43)</f>
        <v>0</v>
      </c>
      <c r="H44" s="28"/>
      <c r="I44" s="30"/>
      <c r="J44" s="30"/>
      <c r="K44" s="30"/>
      <c r="L44" s="30"/>
      <c r="M44" s="30"/>
    </row>
    <row r="45" spans="1:15" ht="19.5" customHeight="1" thickBot="1">
      <c r="A45" s="28"/>
      <c r="B45" s="28"/>
      <c r="C45" s="20"/>
      <c r="D45" s="20"/>
      <c r="E45" s="20"/>
      <c r="F45" s="20"/>
      <c r="G45" s="19"/>
      <c r="H45" s="28"/>
      <c r="I45" s="30"/>
      <c r="J45" s="30"/>
      <c r="K45" s="30"/>
      <c r="L45" s="30"/>
      <c r="M45" s="13" t="s">
        <v>28</v>
      </c>
    </row>
    <row r="46" spans="1:15" ht="18" customHeight="1">
      <c r="B46" s="10"/>
      <c r="C46" s="137" t="s">
        <v>12</v>
      </c>
      <c r="D46" s="138"/>
      <c r="E46" s="118" t="s">
        <v>3</v>
      </c>
      <c r="F46" s="119"/>
      <c r="G46" s="18" t="s">
        <v>9</v>
      </c>
      <c r="H46" s="43" t="s">
        <v>4</v>
      </c>
      <c r="I46" s="2"/>
      <c r="J46" s="2"/>
      <c r="K46" s="2"/>
      <c r="L46" s="12"/>
      <c r="M46" s="217"/>
    </row>
    <row r="47" spans="1:15" ht="18" customHeight="1">
      <c r="B47" s="10"/>
      <c r="C47" s="137"/>
      <c r="D47" s="138"/>
      <c r="E47" s="120"/>
      <c r="F47" s="121"/>
      <c r="G47" s="17" t="s">
        <v>10</v>
      </c>
      <c r="H47" s="44" t="s">
        <v>4</v>
      </c>
      <c r="I47" s="2"/>
      <c r="J47" s="2"/>
      <c r="K47" s="2"/>
      <c r="L47" s="11"/>
      <c r="M47" s="217"/>
    </row>
    <row r="48" spans="1:15" ht="18" customHeight="1" thickBot="1">
      <c r="B48" s="10"/>
      <c r="C48" s="137" t="s">
        <v>12</v>
      </c>
      <c r="D48" s="138"/>
      <c r="E48" s="122" t="s">
        <v>11</v>
      </c>
      <c r="F48" s="123"/>
      <c r="G48" s="124"/>
      <c r="H48" s="45" t="s">
        <v>4</v>
      </c>
      <c r="I48" s="2"/>
      <c r="J48" s="2"/>
      <c r="K48" s="2"/>
      <c r="L48" s="2"/>
      <c r="M48" s="217"/>
    </row>
    <row r="49" spans="1:15" ht="18" customHeight="1" thickBot="1">
      <c r="A49" s="33"/>
      <c r="B49" s="10"/>
      <c r="C49" s="31"/>
      <c r="D49" s="31"/>
      <c r="E49" s="31"/>
      <c r="F49" s="14"/>
      <c r="G49" s="14"/>
      <c r="H49" s="49"/>
      <c r="I49" s="2"/>
      <c r="J49" s="2"/>
      <c r="K49" s="2"/>
      <c r="L49" s="2"/>
      <c r="M49" s="218"/>
    </row>
    <row r="50" spans="1:15" ht="18" customHeight="1" thickTop="1" thickBot="1">
      <c r="A50" s="57"/>
      <c r="B50" s="57"/>
      <c r="C50" s="130" t="s">
        <v>38</v>
      </c>
      <c r="D50" s="131"/>
      <c r="E50" s="115" t="s">
        <v>34</v>
      </c>
      <c r="F50" s="116"/>
      <c r="G50" s="116"/>
      <c r="H50" s="117"/>
      <c r="I50" s="93">
        <v>46029</v>
      </c>
      <c r="J50" s="57"/>
      <c r="K50" s="57"/>
      <c r="L50" s="2"/>
      <c r="M50" s="219"/>
    </row>
    <row r="51" spans="1:15" ht="18" customHeight="1" thickBot="1">
      <c r="A51" s="58"/>
      <c r="B51" s="58"/>
      <c r="C51" s="132"/>
      <c r="D51" s="133"/>
      <c r="E51" s="134" t="s">
        <v>35</v>
      </c>
      <c r="F51" s="135"/>
      <c r="G51" s="135"/>
      <c r="H51" s="136"/>
      <c r="I51" s="94">
        <v>46031</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27" t="s">
        <v>37</v>
      </c>
      <c r="B53" s="127"/>
      <c r="C53" s="127"/>
      <c r="D53" s="127"/>
      <c r="E53" s="127"/>
      <c r="F53" s="127"/>
      <c r="G53" s="127"/>
      <c r="H53" s="127"/>
      <c r="I53" s="127"/>
      <c r="J53" s="127"/>
      <c r="K53" s="127"/>
      <c r="L53" s="127"/>
      <c r="M53" s="127"/>
    </row>
    <row r="54" spans="1:15" s="7" customFormat="1" ht="22.5" customHeight="1">
      <c r="A54" s="127"/>
      <c r="B54" s="127"/>
      <c r="C54" s="127"/>
      <c r="D54" s="127"/>
      <c r="E54" s="127"/>
      <c r="F54" s="127"/>
      <c r="G54" s="127"/>
      <c r="H54" s="127"/>
      <c r="I54" s="127"/>
      <c r="J54" s="127"/>
      <c r="K54" s="127"/>
      <c r="L54" s="127"/>
      <c r="M54" s="127"/>
    </row>
    <row r="55" spans="1:15" s="7" customFormat="1" ht="22.5" customHeight="1">
      <c r="A55" s="127"/>
      <c r="B55" s="127"/>
      <c r="C55" s="127"/>
      <c r="D55" s="127"/>
      <c r="E55" s="127"/>
      <c r="F55" s="127"/>
      <c r="G55" s="127"/>
      <c r="H55" s="127"/>
      <c r="I55" s="127"/>
      <c r="J55" s="127"/>
      <c r="K55" s="127"/>
      <c r="L55" s="127"/>
      <c r="M55" s="127"/>
    </row>
    <row r="56" spans="1:15" s="7" customFormat="1" ht="22.5" customHeight="1">
      <c r="A56" s="127"/>
      <c r="B56" s="127"/>
      <c r="C56" s="127"/>
      <c r="D56" s="127"/>
      <c r="E56" s="127"/>
      <c r="F56" s="127"/>
      <c r="G56" s="127"/>
      <c r="H56" s="127"/>
      <c r="I56" s="127"/>
      <c r="J56" s="127"/>
      <c r="K56" s="127"/>
      <c r="L56" s="127"/>
      <c r="M56" s="127"/>
    </row>
    <row r="57" spans="1:15" s="7" customFormat="1" ht="22.5" customHeight="1">
      <c r="A57" s="127"/>
      <c r="B57" s="127"/>
      <c r="C57" s="127"/>
      <c r="D57" s="127"/>
      <c r="E57" s="127"/>
      <c r="F57" s="127"/>
      <c r="G57" s="127"/>
      <c r="H57" s="127"/>
      <c r="I57" s="127"/>
      <c r="J57" s="127"/>
      <c r="K57" s="127"/>
      <c r="L57" s="127"/>
      <c r="M57" s="127"/>
    </row>
    <row r="58" spans="1:15" s="7" customFormat="1" ht="22.5" customHeight="1">
      <c r="A58" s="127"/>
      <c r="B58" s="127"/>
      <c r="C58" s="127"/>
      <c r="D58" s="127"/>
      <c r="E58" s="127"/>
      <c r="F58" s="127"/>
      <c r="G58" s="127"/>
      <c r="H58" s="127"/>
      <c r="I58" s="127"/>
      <c r="J58" s="127"/>
      <c r="K58" s="127"/>
      <c r="L58" s="127"/>
      <c r="M58" s="127"/>
    </row>
    <row r="59" spans="1:15" s="7" customFormat="1" ht="22.5" customHeight="1">
      <c r="A59" s="127"/>
      <c r="B59" s="127"/>
      <c r="C59" s="127"/>
      <c r="D59" s="127"/>
      <c r="E59" s="127"/>
      <c r="F59" s="127"/>
      <c r="G59" s="127"/>
      <c r="H59" s="127"/>
      <c r="I59" s="127"/>
      <c r="J59" s="127"/>
      <c r="K59" s="127"/>
      <c r="L59" s="127"/>
      <c r="M59" s="127"/>
    </row>
    <row r="60" spans="1:15" s="7" customFormat="1" ht="96.75" customHeight="1">
      <c r="A60" s="127"/>
      <c r="B60" s="127"/>
      <c r="C60" s="127"/>
      <c r="D60" s="127"/>
      <c r="E60" s="127"/>
      <c r="F60" s="127"/>
      <c r="G60" s="127"/>
      <c r="H60" s="127"/>
      <c r="I60" s="127"/>
      <c r="J60" s="127"/>
      <c r="K60" s="127"/>
      <c r="L60" s="127"/>
      <c r="M60" s="127"/>
      <c r="O60"/>
    </row>
  </sheetData>
  <mergeCells count="128">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E25:F25"/>
    <mergeCell ref="C26:D26"/>
    <mergeCell ref="E26:F26"/>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I41:M41"/>
    <mergeCell ref="I30:M30"/>
    <mergeCell ref="I31:M31"/>
    <mergeCell ref="I32:M32"/>
    <mergeCell ref="I40:M40"/>
    <mergeCell ref="I33:M33"/>
    <mergeCell ref="I34:M34"/>
    <mergeCell ref="I38:M38"/>
    <mergeCell ref="I39:M39"/>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s>
  <phoneticPr fontId="2"/>
  <conditionalFormatting sqref="A13:M37 A39:A43 C39:H43 A38:H38">
    <cfRule type="expression" dxfId="88" priority="30">
      <formula>$B13="祝"</formula>
    </cfRule>
    <cfRule type="expression" dxfId="87" priority="31">
      <formula>$B13="日"</formula>
    </cfRule>
    <cfRule type="expression" dxfId="86" priority="32">
      <formula>$B13="土"</formula>
    </cfRule>
  </conditionalFormatting>
  <conditionalFormatting sqref="C4:F4">
    <cfRule type="expression" dxfId="85" priority="29">
      <formula>$C$4&lt;&gt;""</formula>
    </cfRule>
  </conditionalFormatting>
  <conditionalFormatting sqref="C5:F5">
    <cfRule type="expression" dxfId="84" priority="28">
      <formula>$C$5&lt;&gt;""</formula>
    </cfRule>
  </conditionalFormatting>
  <conditionalFormatting sqref="I4:K4">
    <cfRule type="expression" dxfId="83" priority="27">
      <formula>$I$4&lt;&gt;""</formula>
    </cfRule>
  </conditionalFormatting>
  <conditionalFormatting sqref="C8:D8">
    <cfRule type="expression" dxfId="82" priority="20">
      <formula>$C$8&lt;&gt;""</formula>
    </cfRule>
  </conditionalFormatting>
  <conditionalFormatting sqref="C9">
    <cfRule type="expression" dxfId="81" priority="19">
      <formula>$C$9&lt;&gt;""</formula>
    </cfRule>
  </conditionalFormatting>
  <conditionalFormatting sqref="E9">
    <cfRule type="expression" dxfId="80" priority="18">
      <formula>$E$9&lt;&gt;""</formula>
    </cfRule>
  </conditionalFormatting>
  <conditionalFormatting sqref="B39:B43">
    <cfRule type="expression" dxfId="79" priority="15">
      <formula>$B39="祝"</formula>
    </cfRule>
    <cfRule type="expression" dxfId="78" priority="16">
      <formula>$B39="日"</formula>
    </cfRule>
    <cfRule type="expression" dxfId="77" priority="17">
      <formula>$B39="土"</formula>
    </cfRule>
  </conditionalFormatting>
  <conditionalFormatting sqref="I40:M43">
    <cfRule type="expression" dxfId="76" priority="12">
      <formula>$B40="祝"</formula>
    </cfRule>
    <cfRule type="expression" dxfId="75" priority="13">
      <formula>$B40="土"</formula>
    </cfRule>
    <cfRule type="expression" dxfId="74" priority="14">
      <formula>$B40="日"</formula>
    </cfRule>
  </conditionalFormatting>
  <conditionalFormatting sqref="I39:M39">
    <cfRule type="expression" dxfId="73" priority="6">
      <formula>$B39="祝"</formula>
    </cfRule>
    <cfRule type="expression" dxfId="72" priority="7">
      <formula>$B39="土"</formula>
    </cfRule>
    <cfRule type="expression" dxfId="71" priority="8">
      <formula>$B39="日"</formula>
    </cfRule>
  </conditionalFormatting>
  <conditionalFormatting sqref="I5">
    <cfRule type="expression" dxfId="70" priority="5">
      <formula>$I$5&lt;&gt;""</formula>
    </cfRule>
  </conditionalFormatting>
  <conditionalFormatting sqref="I6">
    <cfRule type="expression" dxfId="69" priority="4">
      <formula>$I$5&lt;&gt;""</formula>
    </cfRule>
  </conditionalFormatting>
  <conditionalFormatting sqref="I38:M38">
    <cfRule type="expression" dxfId="68" priority="1">
      <formula>$B38="祝"</formula>
    </cfRule>
    <cfRule type="expression" dxfId="67" priority="2">
      <formula>$B38="土"</formula>
    </cfRule>
    <cfRule type="expression" dxfId="66" priority="3">
      <formula>$B38="日"</formula>
    </cfRule>
  </conditionalFormatting>
  <dataValidations disablePrompts="1" count="1">
    <dataValidation type="list" allowBlank="1" showInputMessage="1" showErrorMessage="1" sqref="H13:H45" xr:uid="{00000000-0002-0000-08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2023-11-28T07:12:45Z</cp:lastPrinted>
  <dcterms:created xsi:type="dcterms:W3CDTF">2013-02-15T03:45:25Z</dcterms:created>
  <dcterms:modified xsi:type="dcterms:W3CDTF">2025-04-02T01:27:44Z</dcterms:modified>
</cp:coreProperties>
</file>