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defaultThemeVersion="124226"/>
  <mc:AlternateContent xmlns:mc="http://schemas.openxmlformats.org/markup-compatibility/2006">
    <mc:Choice Requires="x15">
      <x15ac:absPath xmlns:x15ac="http://schemas.microsoft.com/office/spreadsheetml/2010/11/ac" url="\\ca03-ns2\研究企画課\学内共有\共有データ\05_人事関連\056_書式\04_裁量労働勤務表様式_HP掲載\2024年度\★2.勤務状況自己申告書_本務_特別招聘研究教員&amp;研究教員&amp;専門研究員&amp;研究員\"/>
    </mc:Choice>
  </mc:AlternateContent>
  <xr:revisionPtr revIDLastSave="0" documentId="13_ncr:1_{9470FED3-93F6-4E78-9A65-F95CF315B30F}" xr6:coauthVersionLast="36" xr6:coauthVersionMax="36" xr10:uidLastSave="{00000000-0000-0000-0000-000000000000}"/>
  <bookViews>
    <workbookView xWindow="0" yWindow="0" windowWidth="19200" windowHeight="11295" xr2:uid="{00000000-000D-0000-FFFF-FFFF00000000}"/>
  </bookViews>
  <sheets>
    <sheet name="Apr" sheetId="1" r:id="rId1"/>
    <sheet name="May" sheetId="2" r:id="rId2"/>
    <sheet name="Jun" sheetId="3" r:id="rId3"/>
    <sheet name="Jul" sheetId="4" r:id="rId4"/>
    <sheet name="Aug" sheetId="5" r:id="rId5"/>
    <sheet name="Sep" sheetId="6" r:id="rId6"/>
    <sheet name="Oct" sheetId="7" r:id="rId7"/>
    <sheet name="Nov" sheetId="8" r:id="rId8"/>
    <sheet name="Dec" sheetId="9" r:id="rId9"/>
    <sheet name="Jan" sheetId="10" r:id="rId10"/>
    <sheet name="Feb" sheetId="11" r:id="rId11"/>
    <sheet name="Mar" sheetId="13" r:id="rId12"/>
  </sheets>
  <definedNames>
    <definedName name="_xlnm.Print_Area" localSheetId="0">Apr!$A$1:$K$54</definedName>
    <definedName name="_xlnm.Print_Area" localSheetId="4">Aug!$A$1:$K$54</definedName>
    <definedName name="_xlnm.Print_Area" localSheetId="8">Dec!$A$1:$K$54</definedName>
    <definedName name="_xlnm.Print_Area" localSheetId="10">Feb!$A$1:$K$51</definedName>
    <definedName name="_xlnm.Print_Area" localSheetId="9">Jan!$A$1:$K$54</definedName>
    <definedName name="_xlnm.Print_Area" localSheetId="3">Jul!$A$1:$K$54</definedName>
    <definedName name="_xlnm.Print_Area" localSheetId="2">Jun!$A$1:$K$53</definedName>
    <definedName name="_xlnm.Print_Area" localSheetId="11">Mar!$A$1:$K$54</definedName>
    <definedName name="_xlnm.Print_Area" localSheetId="1">May!$A$1:$K$54</definedName>
    <definedName name="_xlnm.Print_Area" localSheetId="7">Nov!$A$1:$K$53</definedName>
    <definedName name="_xlnm.Print_Area" localSheetId="6">Oct!$A$1:$K$54</definedName>
    <definedName name="_xlnm.Print_Area" localSheetId="5">Sep!$A$1:$K$52</definedName>
  </definedNames>
  <calcPr calcId="191029"/>
</workbook>
</file>

<file path=xl/calcChain.xml><?xml version="1.0" encoding="utf-8"?>
<calcChain xmlns="http://schemas.openxmlformats.org/spreadsheetml/2006/main">
  <c r="G6" i="13" l="1"/>
  <c r="G6" i="11"/>
  <c r="G6" i="10"/>
  <c r="G6" i="9"/>
  <c r="G6" i="8"/>
  <c r="G6" i="7"/>
  <c r="G6" i="6"/>
  <c r="G6" i="5"/>
  <c r="G6" i="4"/>
  <c r="G6" i="3"/>
  <c r="G5" i="13"/>
  <c r="G5" i="11"/>
  <c r="G5" i="10"/>
  <c r="G5" i="9"/>
  <c r="G5" i="8"/>
  <c r="G5" i="7"/>
  <c r="G5" i="6"/>
  <c r="G5" i="5"/>
  <c r="G5" i="4"/>
  <c r="G5" i="3"/>
  <c r="G6" i="2"/>
  <c r="G5" i="2"/>
  <c r="E44" i="9" l="1"/>
  <c r="G4" i="2" l="1"/>
  <c r="E40" i="11" l="1"/>
  <c r="E42" i="1" l="1"/>
  <c r="E41" i="11"/>
  <c r="E44" i="10"/>
  <c r="E44" i="7"/>
  <c r="E42" i="6"/>
  <c r="E44" i="5"/>
  <c r="E44" i="4" l="1"/>
  <c r="E43" i="3"/>
  <c r="E44" i="2"/>
  <c r="E43" i="1"/>
  <c r="C4" i="2" l="1"/>
  <c r="E43" i="13" l="1"/>
  <c r="E42" i="11"/>
  <c r="E43" i="9"/>
  <c r="E43" i="10"/>
  <c r="E42" i="8"/>
  <c r="E43" i="7"/>
  <c r="E41" i="6"/>
  <c r="E43" i="5"/>
  <c r="E43" i="4"/>
  <c r="E42" i="3"/>
  <c r="E43" i="2"/>
  <c r="E44" i="13" l="1"/>
  <c r="E45" i="13" l="1"/>
  <c r="E45" i="10"/>
  <c r="E45" i="9"/>
  <c r="E44" i="8"/>
  <c r="E45" i="7"/>
  <c r="E43" i="6"/>
  <c r="E45" i="5" l="1"/>
  <c r="E44" i="3"/>
  <c r="E45" i="4"/>
  <c r="E45" i="2"/>
  <c r="E44" i="1"/>
  <c r="A2" i="13" l="1"/>
  <c r="A2" i="11"/>
  <c r="A2" i="10"/>
  <c r="A2" i="9"/>
  <c r="A2" i="8"/>
  <c r="A2" i="7"/>
  <c r="A2" i="6"/>
  <c r="A2" i="5"/>
  <c r="A2" i="4"/>
  <c r="A2" i="3"/>
  <c r="A2" i="2"/>
  <c r="E43" i="8" l="1"/>
  <c r="A12" i="2" l="1"/>
  <c r="B12" i="2" s="1"/>
  <c r="A13" i="2" l="1"/>
  <c r="C5" i="13"/>
  <c r="G4" i="13"/>
  <c r="C4" i="13"/>
  <c r="C5" i="11"/>
  <c r="G4" i="11"/>
  <c r="C4" i="11"/>
  <c r="C5" i="10"/>
  <c r="G4" i="10"/>
  <c r="C4" i="10"/>
  <c r="C5" i="9"/>
  <c r="G4" i="9"/>
  <c r="C4" i="9"/>
  <c r="C5" i="8"/>
  <c r="G4" i="8"/>
  <c r="C4" i="8"/>
  <c r="C5" i="7"/>
  <c r="G4" i="7"/>
  <c r="C4" i="7"/>
  <c r="C5" i="6"/>
  <c r="G4" i="6"/>
  <c r="C4" i="6"/>
  <c r="C5" i="5"/>
  <c r="G4" i="5"/>
  <c r="C4" i="5"/>
  <c r="C5" i="4"/>
  <c r="G4" i="4"/>
  <c r="C4" i="4"/>
  <c r="C5" i="3"/>
  <c r="G4" i="3"/>
  <c r="C4" i="3"/>
  <c r="A14" i="2" l="1"/>
  <c r="B13" i="2"/>
  <c r="C5" i="2" l="1"/>
  <c r="A12" i="11" l="1"/>
  <c r="B12" i="11" s="1"/>
  <c r="A12" i="13"/>
  <c r="B12" i="13" s="1"/>
  <c r="A12" i="10"/>
  <c r="A12" i="9"/>
  <c r="A13" i="9" s="1"/>
  <c r="A12" i="7"/>
  <c r="B12" i="7" s="1"/>
  <c r="A12" i="5"/>
  <c r="B12" i="5" s="1"/>
  <c r="A12" i="4"/>
  <c r="A13" i="4" s="1"/>
  <c r="A12" i="8"/>
  <c r="A13" i="8" s="1"/>
  <c r="A14" i="8" s="1"/>
  <c r="A12" i="6"/>
  <c r="A13" i="6" s="1"/>
  <c r="A14" i="6" s="1"/>
  <c r="A12" i="3"/>
  <c r="A13" i="3" s="1"/>
  <c r="C41" i="11"/>
  <c r="C43" i="8"/>
  <c r="C42" i="6"/>
  <c r="C43" i="3"/>
  <c r="C44" i="13"/>
  <c r="C44" i="10"/>
  <c r="C44" i="9"/>
  <c r="C44" i="7"/>
  <c r="C44" i="5"/>
  <c r="C44" i="4"/>
  <c r="C44" i="2"/>
  <c r="C43" i="1"/>
  <c r="A12" i="1"/>
  <c r="A13" i="1" s="1"/>
  <c r="B13" i="1" s="1"/>
  <c r="A15" i="8" l="1"/>
  <c r="A13" i="10"/>
  <c r="B13" i="10" s="1"/>
  <c r="B12" i="1"/>
  <c r="A14" i="1"/>
  <c r="B12" i="8"/>
  <c r="B12" i="6"/>
  <c r="A13" i="7"/>
  <c r="B13" i="7" s="1"/>
  <c r="A13" i="11"/>
  <c r="A14" i="11" s="1"/>
  <c r="A15" i="11" s="1"/>
  <c r="A13" i="13"/>
  <c r="A14" i="9"/>
  <c r="B13" i="9"/>
  <c r="B12" i="9"/>
  <c r="A13" i="5"/>
  <c r="A14" i="4"/>
  <c r="B13" i="4"/>
  <c r="B12" i="4"/>
  <c r="B13" i="8"/>
  <c r="A15" i="6"/>
  <c r="B14" i="6"/>
  <c r="B13" i="6"/>
  <c r="B13" i="3"/>
  <c r="A14" i="3"/>
  <c r="B12" i="3"/>
  <c r="A14" i="10" l="1"/>
  <c r="B14" i="10" s="1"/>
  <c r="B14" i="11"/>
  <c r="B13" i="11"/>
  <c r="A14" i="7"/>
  <c r="B14" i="7" s="1"/>
  <c r="A15" i="1"/>
  <c r="B14" i="1"/>
  <c r="B15" i="11"/>
  <c r="A16" i="11"/>
  <c r="A14" i="13"/>
  <c r="B13" i="13"/>
  <c r="A15" i="9"/>
  <c r="B14" i="9"/>
  <c r="A14" i="5"/>
  <c r="B13" i="5"/>
  <c r="A15" i="4"/>
  <c r="B14" i="4"/>
  <c r="A16" i="8"/>
  <c r="A16" i="6"/>
  <c r="B15" i="6"/>
  <c r="A15" i="3"/>
  <c r="B14" i="3"/>
  <c r="A15" i="2"/>
  <c r="A15" i="7" l="1"/>
  <c r="A16" i="7" s="1"/>
  <c r="A15" i="10"/>
  <c r="B15" i="10" s="1"/>
  <c r="B15" i="1"/>
  <c r="A16" i="1"/>
  <c r="B16" i="11"/>
  <c r="A17" i="11"/>
  <c r="B14" i="13"/>
  <c r="A15" i="13"/>
  <c r="A16" i="9"/>
  <c r="B15" i="9"/>
  <c r="B14" i="5"/>
  <c r="A15" i="5"/>
  <c r="A16" i="4"/>
  <c r="B15" i="4"/>
  <c r="A17" i="8"/>
  <c r="B16" i="8"/>
  <c r="A17" i="6"/>
  <c r="B16" i="6"/>
  <c r="B15" i="3"/>
  <c r="A16" i="3"/>
  <c r="A16" i="2"/>
  <c r="A16" i="10" l="1"/>
  <c r="B16" i="10" s="1"/>
  <c r="B15" i="7"/>
  <c r="B16" i="1"/>
  <c r="A17" i="1"/>
  <c r="A18" i="11"/>
  <c r="B17" i="11"/>
  <c r="A16" i="13"/>
  <c r="B15" i="13"/>
  <c r="A17" i="10"/>
  <c r="A17" i="9"/>
  <c r="B16" i="9"/>
  <c r="B16" i="7"/>
  <c r="A17" i="7"/>
  <c r="A16" i="5"/>
  <c r="B15" i="5"/>
  <c r="A17" i="4"/>
  <c r="B16" i="4"/>
  <c r="A18" i="8"/>
  <c r="B17" i="8"/>
  <c r="A18" i="6"/>
  <c r="B17" i="6"/>
  <c r="A17" i="3"/>
  <c r="B16" i="3"/>
  <c r="A17" i="2"/>
  <c r="A18" i="1" l="1"/>
  <c r="B17" i="1"/>
  <c r="B18" i="11"/>
  <c r="A19" i="11"/>
  <c r="B16" i="13"/>
  <c r="A17" i="13"/>
  <c r="A18" i="10"/>
  <c r="B17" i="10"/>
  <c r="A18" i="9"/>
  <c r="B17" i="9"/>
  <c r="B17" i="7"/>
  <c r="A18" i="7"/>
  <c r="B16" i="5"/>
  <c r="A17" i="5"/>
  <c r="A18" i="4"/>
  <c r="B17" i="4"/>
  <c r="A19" i="8"/>
  <c r="B18" i="8"/>
  <c r="A19" i="6"/>
  <c r="B18" i="6"/>
  <c r="B17" i="3"/>
  <c r="A18" i="3"/>
  <c r="A18" i="2"/>
  <c r="A19" i="1" l="1"/>
  <c r="B18" i="1"/>
  <c r="B19" i="11"/>
  <c r="A20" i="11"/>
  <c r="A18" i="13"/>
  <c r="B17" i="13"/>
  <c r="A19" i="10"/>
  <c r="B19" i="10" s="1"/>
  <c r="B18" i="10"/>
  <c r="B18" i="9"/>
  <c r="A19" i="9"/>
  <c r="B18" i="7"/>
  <c r="A19" i="7"/>
  <c r="A18" i="5"/>
  <c r="B17" i="5"/>
  <c r="A19" i="4"/>
  <c r="B18" i="4"/>
  <c r="A20" i="8"/>
  <c r="B19" i="8"/>
  <c r="A20" i="6"/>
  <c r="B19" i="6"/>
  <c r="A19" i="3"/>
  <c r="B18" i="3"/>
  <c r="B18" i="2"/>
  <c r="A19" i="2"/>
  <c r="A20" i="1" l="1"/>
  <c r="B19" i="1"/>
  <c r="B20" i="11"/>
  <c r="A21" i="11"/>
  <c r="A22" i="11" s="1"/>
  <c r="B18" i="13"/>
  <c r="A19" i="13"/>
  <c r="A20" i="10"/>
  <c r="B20" i="10" s="1"/>
  <c r="A20" i="9"/>
  <c r="B19" i="9"/>
  <c r="A20" i="7"/>
  <c r="B20" i="7" s="1"/>
  <c r="B19" i="7"/>
  <c r="B18" i="5"/>
  <c r="A19" i="5"/>
  <c r="A20" i="4"/>
  <c r="B19" i="4"/>
  <c r="A21" i="8"/>
  <c r="B20" i="8"/>
  <c r="A21" i="6"/>
  <c r="B20" i="6"/>
  <c r="B19" i="3"/>
  <c r="A20" i="3"/>
  <c r="B19" i="2"/>
  <c r="A20" i="2"/>
  <c r="A21" i="1" l="1"/>
  <c r="B20" i="1"/>
  <c r="B21" i="11"/>
  <c r="A20" i="13"/>
  <c r="B19" i="13"/>
  <c r="A21" i="10"/>
  <c r="B21" i="10" s="1"/>
  <c r="A21" i="9"/>
  <c r="B20" i="9"/>
  <c r="A21" i="7"/>
  <c r="B21" i="7" s="1"/>
  <c r="A20" i="5"/>
  <c r="B19" i="5"/>
  <c r="A21" i="4"/>
  <c r="B20" i="4"/>
  <c r="A22" i="8"/>
  <c r="B21" i="8"/>
  <c r="A22" i="6"/>
  <c r="B21" i="6"/>
  <c r="A21" i="3"/>
  <c r="B20" i="3"/>
  <c r="A21" i="2"/>
  <c r="B20" i="2"/>
  <c r="A21" i="5" l="1"/>
  <c r="B21" i="5" s="1"/>
  <c r="B20" i="5"/>
  <c r="A22" i="1"/>
  <c r="B21" i="1"/>
  <c r="A23" i="11"/>
  <c r="B23" i="11" s="1"/>
  <c r="B20" i="13"/>
  <c r="A21" i="13"/>
  <c r="A22" i="10"/>
  <c r="B22" i="10" s="1"/>
  <c r="A22" i="9"/>
  <c r="B21" i="9"/>
  <c r="A22" i="7"/>
  <c r="A22" i="4"/>
  <c r="B21" i="4"/>
  <c r="A23" i="8"/>
  <c r="B22" i="8"/>
  <c r="A23" i="6"/>
  <c r="B22" i="6"/>
  <c r="B21" i="3"/>
  <c r="A22" i="3"/>
  <c r="B21" i="2"/>
  <c r="A22" i="2"/>
  <c r="A22" i="5" l="1"/>
  <c r="A23" i="1"/>
  <c r="B22" i="1"/>
  <c r="A24" i="11"/>
  <c r="B24" i="11" s="1"/>
  <c r="A22" i="13"/>
  <c r="B21" i="13"/>
  <c r="A23" i="10"/>
  <c r="A24" i="10" s="1"/>
  <c r="A23" i="9"/>
  <c r="B22" i="9"/>
  <c r="B22" i="7"/>
  <c r="A23" i="7"/>
  <c r="A23" i="4"/>
  <c r="B22" i="4"/>
  <c r="A24" i="8"/>
  <c r="B23" i="8"/>
  <c r="A24" i="6"/>
  <c r="B23" i="6"/>
  <c r="A23" i="3"/>
  <c r="B22" i="3"/>
  <c r="B22" i="2"/>
  <c r="A23" i="2"/>
  <c r="A23" i="5" l="1"/>
  <c r="A24" i="1"/>
  <c r="B23" i="1"/>
  <c r="A25" i="11"/>
  <c r="B22" i="13"/>
  <c r="A23" i="13"/>
  <c r="B23" i="10"/>
  <c r="B23" i="9"/>
  <c r="A24" i="9"/>
  <c r="A24" i="7"/>
  <c r="A25" i="7" s="1"/>
  <c r="B23" i="7"/>
  <c r="A24" i="4"/>
  <c r="B23" i="4"/>
  <c r="A25" i="8"/>
  <c r="B24" i="8"/>
  <c r="A25" i="6"/>
  <c r="B24" i="6"/>
  <c r="B23" i="3"/>
  <c r="A24" i="3"/>
  <c r="B23" i="2"/>
  <c r="A24" i="2"/>
  <c r="A24" i="5" l="1"/>
  <c r="B24" i="5" s="1"/>
  <c r="A25" i="1"/>
  <c r="B24" i="1"/>
  <c r="A26" i="11"/>
  <c r="B25" i="11"/>
  <c r="A24" i="13"/>
  <c r="B23" i="13"/>
  <c r="A25" i="10"/>
  <c r="A25" i="9"/>
  <c r="B24" i="9"/>
  <c r="B24" i="7"/>
  <c r="A25" i="4"/>
  <c r="A26" i="4" s="1"/>
  <c r="B24" i="4"/>
  <c r="A26" i="8"/>
  <c r="B25" i="8"/>
  <c r="A26" i="6"/>
  <c r="A27" i="6" s="1"/>
  <c r="B25" i="6"/>
  <c r="A25" i="3"/>
  <c r="B24" i="3"/>
  <c r="A25" i="2"/>
  <c r="B24" i="2"/>
  <c r="A25" i="5" l="1"/>
  <c r="B25" i="5" s="1"/>
  <c r="A26" i="1"/>
  <c r="B25" i="1"/>
  <c r="B26" i="11"/>
  <c r="A27" i="11"/>
  <c r="B24" i="13"/>
  <c r="A25" i="13"/>
  <c r="A26" i="10"/>
  <c r="B25" i="10"/>
  <c r="A26" i="9"/>
  <c r="B25" i="9"/>
  <c r="A26" i="7"/>
  <c r="B25" i="4"/>
  <c r="A27" i="8"/>
  <c r="B26" i="8"/>
  <c r="B26" i="6"/>
  <c r="B25" i="3"/>
  <c r="A26" i="3"/>
  <c r="B25" i="2"/>
  <c r="A26" i="2"/>
  <c r="A26" i="5" l="1"/>
  <c r="B26" i="5" s="1"/>
  <c r="A27" i="1"/>
  <c r="B26" i="1"/>
  <c r="B27" i="11"/>
  <c r="A28" i="11"/>
  <c r="A26" i="13"/>
  <c r="B25" i="13"/>
  <c r="A27" i="10"/>
  <c r="B26" i="10"/>
  <c r="A27" i="9"/>
  <c r="B26" i="9"/>
  <c r="B26" i="7"/>
  <c r="A27" i="7"/>
  <c r="A27" i="4"/>
  <c r="A28" i="8"/>
  <c r="B27" i="8"/>
  <c r="A28" i="6"/>
  <c r="A27" i="3"/>
  <c r="B26" i="3"/>
  <c r="B26" i="2"/>
  <c r="A27" i="2"/>
  <c r="A27" i="5" l="1"/>
  <c r="B27" i="5" s="1"/>
  <c r="A28" i="1"/>
  <c r="B27" i="1"/>
  <c r="B28" i="11"/>
  <c r="A29" i="11"/>
  <c r="B26" i="13"/>
  <c r="A27" i="13"/>
  <c r="A28" i="10"/>
  <c r="B27" i="10"/>
  <c r="A28" i="9"/>
  <c r="B27" i="9"/>
  <c r="A28" i="7"/>
  <c r="B27" i="7"/>
  <c r="A28" i="4"/>
  <c r="B28" i="4" s="1"/>
  <c r="B27" i="4"/>
  <c r="A29" i="8"/>
  <c r="B28" i="8"/>
  <c r="A29" i="6"/>
  <c r="B29" i="6" s="1"/>
  <c r="B28" i="6"/>
  <c r="B27" i="3"/>
  <c r="A28" i="3"/>
  <c r="B27" i="2"/>
  <c r="A28" i="2"/>
  <c r="A28" i="5" l="1"/>
  <c r="B28" i="5" s="1"/>
  <c r="A29" i="1"/>
  <c r="B28" i="1"/>
  <c r="A30" i="11"/>
  <c r="B29" i="11"/>
  <c r="A28" i="13"/>
  <c r="B27" i="13"/>
  <c r="A29" i="10"/>
  <c r="B28" i="10"/>
  <c r="A29" i="9"/>
  <c r="B28" i="9"/>
  <c r="B28" i="7"/>
  <c r="A29" i="7"/>
  <c r="A29" i="4"/>
  <c r="B29" i="4" s="1"/>
  <c r="A30" i="8"/>
  <c r="B29" i="8"/>
  <c r="A30" i="6"/>
  <c r="B30" i="6" s="1"/>
  <c r="A29" i="3"/>
  <c r="B28" i="3"/>
  <c r="A29" i="2"/>
  <c r="B28" i="2"/>
  <c r="A29" i="5" l="1"/>
  <c r="B29" i="5" s="1"/>
  <c r="A30" i="1"/>
  <c r="B29" i="1"/>
  <c r="B30" i="11"/>
  <c r="A31" i="11"/>
  <c r="B28" i="13"/>
  <c r="A29" i="13"/>
  <c r="A30" i="10"/>
  <c r="B29" i="10"/>
  <c r="A30" i="9"/>
  <c r="B29" i="9"/>
  <c r="B29" i="7"/>
  <c r="A30" i="7"/>
  <c r="A30" i="4"/>
  <c r="A31" i="8"/>
  <c r="B30" i="8"/>
  <c r="A31" i="6"/>
  <c r="B31" i="6" s="1"/>
  <c r="B29" i="3"/>
  <c r="A30" i="3"/>
  <c r="B29" i="2"/>
  <c r="A30" i="2"/>
  <c r="A31" i="1" l="1"/>
  <c r="B30" i="1"/>
  <c r="A32" i="11"/>
  <c r="B31" i="11"/>
  <c r="A30" i="13"/>
  <c r="A31" i="13" s="1"/>
  <c r="B29" i="13"/>
  <c r="A31" i="10"/>
  <c r="B30" i="10"/>
  <c r="B30" i="9"/>
  <c r="A31" i="9"/>
  <c r="B30" i="7"/>
  <c r="A31" i="7"/>
  <c r="A30" i="5"/>
  <c r="A31" i="4"/>
  <c r="B30" i="4"/>
  <c r="A32" i="8"/>
  <c r="B31" i="8"/>
  <c r="A32" i="6"/>
  <c r="A31" i="3"/>
  <c r="B30" i="3"/>
  <c r="B30" i="2"/>
  <c r="A31" i="2"/>
  <c r="B32" i="6" l="1"/>
  <c r="A33" i="6"/>
  <c r="A34" i="6" s="1"/>
  <c r="A35" i="6" s="1"/>
  <c r="A36" i="6" s="1"/>
  <c r="A37" i="6" s="1"/>
  <c r="A38" i="6" s="1"/>
  <c r="A39" i="6" s="1"/>
  <c r="A40" i="6" s="1"/>
  <c r="A32" i="13"/>
  <c r="B32" i="13" s="1"/>
  <c r="A32" i="1"/>
  <c r="B31" i="1"/>
  <c r="B32" i="11"/>
  <c r="A33" i="11"/>
  <c r="B30" i="13"/>
  <c r="A32" i="10"/>
  <c r="B31" i="10"/>
  <c r="A32" i="9"/>
  <c r="B31" i="9"/>
  <c r="A32" i="7"/>
  <c r="A33" i="7" s="1"/>
  <c r="B33" i="7" s="1"/>
  <c r="B31" i="7"/>
  <c r="B30" i="5"/>
  <c r="A31" i="5"/>
  <c r="A32" i="4"/>
  <c r="B31" i="4"/>
  <c r="A33" i="8"/>
  <c r="B32" i="8"/>
  <c r="B31" i="3"/>
  <c r="A32" i="3"/>
  <c r="B31" i="2"/>
  <c r="A32" i="2"/>
  <c r="A33" i="1" l="1"/>
  <c r="B32" i="1"/>
  <c r="B33" i="11"/>
  <c r="A34" i="11"/>
  <c r="A33" i="10"/>
  <c r="B32" i="10"/>
  <c r="A33" i="9"/>
  <c r="B32" i="9"/>
  <c r="B32" i="7"/>
  <c r="A32" i="5"/>
  <c r="B31" i="5"/>
  <c r="A33" i="4"/>
  <c r="B33" i="4" s="1"/>
  <c r="B32" i="4"/>
  <c r="A34" i="8"/>
  <c r="B33" i="8"/>
  <c r="A33" i="3"/>
  <c r="B32" i="3"/>
  <c r="A33" i="2"/>
  <c r="B32" i="2"/>
  <c r="A35" i="11" l="1"/>
  <c r="A34" i="1"/>
  <c r="B33" i="1"/>
  <c r="A33" i="13"/>
  <c r="A34" i="10"/>
  <c r="B33" i="10"/>
  <c r="B33" i="9"/>
  <c r="A34" i="9"/>
  <c r="B34" i="9" s="1"/>
  <c r="A34" i="7"/>
  <c r="B32" i="5"/>
  <c r="A33" i="5"/>
  <c r="A34" i="4"/>
  <c r="B34" i="4" s="1"/>
  <c r="A35" i="8"/>
  <c r="B33" i="3"/>
  <c r="A34" i="3"/>
  <c r="B33" i="2"/>
  <c r="A34" i="2"/>
  <c r="A35" i="1" l="1"/>
  <c r="B34" i="1"/>
  <c r="A36" i="11"/>
  <c r="A34" i="13"/>
  <c r="B33" i="13"/>
  <c r="A35" i="10"/>
  <c r="B34" i="10"/>
  <c r="A35" i="9"/>
  <c r="B34" i="7"/>
  <c r="A35" i="7"/>
  <c r="B33" i="5"/>
  <c r="A34" i="5"/>
  <c r="A35" i="4"/>
  <c r="B35" i="4" s="1"/>
  <c r="A36" i="8"/>
  <c r="B35" i="8"/>
  <c r="A35" i="3"/>
  <c r="B34" i="3"/>
  <c r="B34" i="2"/>
  <c r="A35" i="2"/>
  <c r="A36" i="1" l="1"/>
  <c r="B35" i="1"/>
  <c r="B36" i="11"/>
  <c r="A37" i="11"/>
  <c r="A38" i="11" s="1"/>
  <c r="B34" i="13"/>
  <c r="A35" i="13"/>
  <c r="A36" i="10"/>
  <c r="B35" i="10"/>
  <c r="A36" i="9"/>
  <c r="B35" i="9"/>
  <c r="A36" i="7"/>
  <c r="B35" i="7"/>
  <c r="B34" i="5"/>
  <c r="A35" i="5"/>
  <c r="A36" i="4"/>
  <c r="A37" i="8"/>
  <c r="B36" i="8"/>
  <c r="B35" i="6"/>
  <c r="B35" i="3"/>
  <c r="A36" i="3"/>
  <c r="B35" i="2"/>
  <c r="A36" i="2"/>
  <c r="A39" i="11" l="1"/>
  <c r="B38" i="11"/>
  <c r="A37" i="1"/>
  <c r="B36" i="1"/>
  <c r="B37" i="11"/>
  <c r="A36" i="13"/>
  <c r="B35" i="13"/>
  <c r="A37" i="10"/>
  <c r="B36" i="10"/>
  <c r="A37" i="9"/>
  <c r="A38" i="9" s="1"/>
  <c r="B36" i="9"/>
  <c r="B36" i="7"/>
  <c r="A37" i="7"/>
  <c r="A36" i="5"/>
  <c r="B35" i="5"/>
  <c r="A37" i="4"/>
  <c r="B36" i="4"/>
  <c r="A38" i="8"/>
  <c r="B37" i="8"/>
  <c r="B36" i="6"/>
  <c r="A37" i="3"/>
  <c r="B36" i="3"/>
  <c r="A37" i="2"/>
  <c r="B36" i="2"/>
  <c r="B39" i="11" l="1"/>
  <c r="A39" i="9"/>
  <c r="B39" i="9" s="1"/>
  <c r="B38" i="9"/>
  <c r="A38" i="1"/>
  <c r="B37" i="1"/>
  <c r="B36" i="13"/>
  <c r="A37" i="13"/>
  <c r="A38" i="10"/>
  <c r="B37" i="10"/>
  <c r="B37" i="9"/>
  <c r="B37" i="7"/>
  <c r="A38" i="7"/>
  <c r="B36" i="5"/>
  <c r="A37" i="5"/>
  <c r="A38" i="4"/>
  <c r="B37" i="4"/>
  <c r="A39" i="8"/>
  <c r="B38" i="8"/>
  <c r="B37" i="6"/>
  <c r="B37" i="3"/>
  <c r="A38" i="3"/>
  <c r="B37" i="2"/>
  <c r="A38" i="2"/>
  <c r="A40" i="9" l="1"/>
  <c r="B40" i="9" s="1"/>
  <c r="A39" i="1"/>
  <c r="A40" i="1" s="1"/>
  <c r="B38" i="1"/>
  <c r="A38" i="13"/>
  <c r="B37" i="13"/>
  <c r="A39" i="10"/>
  <c r="B38" i="10"/>
  <c r="B38" i="7"/>
  <c r="A39" i="7"/>
  <c r="B37" i="5"/>
  <c r="A38" i="5"/>
  <c r="A39" i="4"/>
  <c r="B38" i="4"/>
  <c r="A40" i="8"/>
  <c r="B39" i="8"/>
  <c r="B38" i="6"/>
  <c r="A39" i="3"/>
  <c r="B38" i="3"/>
  <c r="A39" i="2"/>
  <c r="B38" i="2"/>
  <c r="A41" i="1" l="1"/>
  <c r="B41" i="1" s="1"/>
  <c r="A41" i="9"/>
  <c r="B39" i="1"/>
  <c r="B38" i="13"/>
  <c r="A39" i="13"/>
  <c r="A40" i="10"/>
  <c r="B39" i="10"/>
  <c r="B39" i="7"/>
  <c r="A40" i="7"/>
  <c r="B38" i="5"/>
  <c r="A39" i="5"/>
  <c r="A40" i="4"/>
  <c r="B39" i="4"/>
  <c r="A41" i="8"/>
  <c r="B41" i="8" s="1"/>
  <c r="B40" i="8"/>
  <c r="B40" i="6"/>
  <c r="B39" i="6"/>
  <c r="B39" i="3"/>
  <c r="A40" i="3"/>
  <c r="B39" i="2"/>
  <c r="A40" i="2"/>
  <c r="A42" i="9" l="1"/>
  <c r="B42" i="9" s="1"/>
  <c r="B41" i="9"/>
  <c r="A40" i="13"/>
  <c r="B39" i="13"/>
  <c r="A41" i="10"/>
  <c r="B40" i="10"/>
  <c r="B40" i="7"/>
  <c r="A41" i="7"/>
  <c r="A40" i="5"/>
  <c r="B39" i="5"/>
  <c r="A41" i="4"/>
  <c r="B40" i="4"/>
  <c r="A41" i="3"/>
  <c r="B41" i="3" s="1"/>
  <c r="B40" i="3"/>
  <c r="B40" i="2"/>
  <c r="A41" i="2"/>
  <c r="B41" i="2" l="1"/>
  <c r="A42" i="2"/>
  <c r="B42" i="2" s="1"/>
  <c r="B40" i="13"/>
  <c r="A41" i="13"/>
  <c r="A42" i="10"/>
  <c r="B42" i="10" s="1"/>
  <c r="B41" i="10"/>
  <c r="A42" i="7"/>
  <c r="B42" i="7" s="1"/>
  <c r="B41" i="7"/>
  <c r="B40" i="5"/>
  <c r="A41" i="5"/>
  <c r="A42" i="4"/>
  <c r="B42" i="4" s="1"/>
  <c r="B41" i="4"/>
  <c r="A42" i="13" l="1"/>
  <c r="B42" i="13" s="1"/>
  <c r="B41" i="13"/>
  <c r="B41" i="5"/>
  <c r="A42" i="5"/>
  <c r="B4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小西 香苗</author>
    <author>高木 麻衣子</author>
    <author>ishino-a</author>
  </authors>
  <commentList>
    <comment ref="A3" authorId="0" shapeId="0" xr:uid="{11644930-CB54-4924-834C-F245316D0822}">
      <text>
        <r>
          <rPr>
            <b/>
            <sz val="9"/>
            <color indexed="81"/>
            <rFont val="ＭＳ Ｐゴシック"/>
            <family val="3"/>
            <charset val="128"/>
          </rPr>
          <t>If you enter the April sheet in the yellow frame,
Automatic display from May to March</t>
        </r>
      </text>
    </comment>
    <comment ref="E5" authorId="1" shapeId="0" xr:uid="{B0F7768B-9BAD-425C-8C4D-820E18FA8350}">
      <text>
        <r>
          <rPr>
            <b/>
            <sz val="9"/>
            <color indexed="10"/>
            <rFont val="MS P ゴシック"/>
            <family val="3"/>
            <charset val="128"/>
          </rPr>
          <t>This box must be filled in name
However, a confirmation seal and signature are not required.</t>
        </r>
      </text>
    </comment>
    <comment ref="E6" authorId="0" shapeId="0" xr:uid="{1FF426CE-4FE0-4A87-93A9-9522EA7E4939}">
      <text>
        <r>
          <rPr>
            <b/>
            <sz val="9"/>
            <color indexed="10"/>
            <rFont val="MS P ゴシック"/>
            <family val="3"/>
            <charset val="128"/>
          </rPr>
          <t>This box must be filled in name
However, a confirmation seal and signature are not required.</t>
        </r>
      </text>
    </comment>
    <comment ref="E12" authorId="2" shapeId="0" xr:uid="{00000000-0006-0000-00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67702BE7-915A-4C5D-B1A3-78A69CD8707E}">
      <text>
        <r>
          <rPr>
            <b/>
            <sz val="9"/>
            <color indexed="81"/>
            <rFont val="ＭＳ Ｐゴシック"/>
            <family val="3"/>
            <charset val="128"/>
          </rPr>
          <t>If you enter the April sheet in the yellow frame,
Automatic display from May to March</t>
        </r>
      </text>
    </comment>
    <comment ref="E12" authorId="1" shapeId="0" xr:uid="{00000000-0006-0000-09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A7F9DB83-E50D-4A66-92B8-BC304D37DFE1}">
      <text>
        <r>
          <rPr>
            <b/>
            <sz val="9"/>
            <color indexed="81"/>
            <rFont val="ＭＳ Ｐゴシック"/>
            <family val="3"/>
            <charset val="128"/>
          </rPr>
          <t>If you enter the April sheet in the yellow frame,
Automatic display from May to March</t>
        </r>
      </text>
    </comment>
    <comment ref="E12" authorId="1" shapeId="0" xr:uid="{00000000-0006-0000-0A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735E3C8A-FC04-437E-BB16-1366AA3FA0CD}">
      <text>
        <r>
          <rPr>
            <b/>
            <sz val="9"/>
            <color indexed="81"/>
            <rFont val="ＭＳ Ｐゴシック"/>
            <family val="3"/>
            <charset val="128"/>
          </rPr>
          <t>If you enter the April sheet in the yellow frame,
Automatic display from May to March</t>
        </r>
      </text>
    </comment>
    <comment ref="E12" authorId="1" shapeId="0" xr:uid="{00000000-0006-0000-0B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小西 香苗</author>
  </authors>
  <commentList>
    <comment ref="A3" authorId="0" shapeId="0" xr:uid="{CD86A135-D0A3-4E1A-A560-A9D7188F6CF4}">
      <text>
        <r>
          <rPr>
            <b/>
            <sz val="9"/>
            <color indexed="81"/>
            <rFont val="ＭＳ Ｐゴシック"/>
            <family val="3"/>
            <charset val="128"/>
          </rPr>
          <t>If you enter the April sheet in the yellow frame,
Automatic display from May to March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BC74C642-08E4-4261-8A48-D13DE1EC2323}">
      <text>
        <r>
          <rPr>
            <b/>
            <sz val="9"/>
            <color indexed="81"/>
            <rFont val="ＭＳ Ｐゴシック"/>
            <family val="3"/>
            <charset val="128"/>
          </rPr>
          <t>If you enter the April sheet in the yellow frame,
Automatic display from May to March</t>
        </r>
      </text>
    </comment>
    <comment ref="E12" authorId="1" shapeId="0" xr:uid="{00000000-0006-0000-02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249D74F-AD58-45C7-8729-87247587A673}">
      <text>
        <r>
          <rPr>
            <b/>
            <sz val="9"/>
            <color indexed="81"/>
            <rFont val="ＭＳ Ｐゴシック"/>
            <family val="3"/>
            <charset val="128"/>
          </rPr>
          <t>If you enter the April sheet in the yellow frame,
Automatic display from May to March</t>
        </r>
      </text>
    </comment>
    <comment ref="E12" authorId="1" shapeId="0" xr:uid="{00000000-0006-0000-03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EF3859B4-74D1-43AB-9692-0639099A44DF}">
      <text>
        <r>
          <rPr>
            <b/>
            <sz val="9"/>
            <color indexed="81"/>
            <rFont val="ＭＳ Ｐゴシック"/>
            <family val="3"/>
            <charset val="128"/>
          </rPr>
          <t>If you enter the April sheet in the yellow frame,
Automatic display from May to March</t>
        </r>
      </text>
    </comment>
    <comment ref="E12" authorId="1" shapeId="0" xr:uid="{00000000-0006-0000-04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BD9A713C-40BC-41FA-8E6F-ED88424CB53F}">
      <text>
        <r>
          <rPr>
            <b/>
            <sz val="9"/>
            <color indexed="81"/>
            <rFont val="ＭＳ Ｐゴシック"/>
            <family val="3"/>
            <charset val="128"/>
          </rPr>
          <t>If you enter the April sheet in the yellow frame,
Automatic display from May to March</t>
        </r>
      </text>
    </comment>
    <comment ref="E12" authorId="1" shapeId="0" xr:uid="{00000000-0006-0000-05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036A3C2B-B394-4307-8122-6233CABFABC0}">
      <text>
        <r>
          <rPr>
            <b/>
            <sz val="9"/>
            <color indexed="81"/>
            <rFont val="ＭＳ Ｐゴシック"/>
            <family val="3"/>
            <charset val="128"/>
          </rPr>
          <t>If you enter the April sheet in the yellow frame,
Automatic display from May to March</t>
        </r>
      </text>
    </comment>
    <comment ref="E12" authorId="1" shapeId="0" xr:uid="{00000000-0006-0000-06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20C1DFEA-FB78-461F-8883-1C9F4F76A506}">
      <text>
        <r>
          <rPr>
            <b/>
            <sz val="9"/>
            <color indexed="81"/>
            <rFont val="ＭＳ Ｐゴシック"/>
            <family val="3"/>
            <charset val="128"/>
          </rPr>
          <t>If you enter the April sheet in the yellow frame,
Automatic display from May to March</t>
        </r>
      </text>
    </comment>
    <comment ref="E12" authorId="1" shapeId="0" xr:uid="{00000000-0006-0000-07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小西 香苗</author>
    <author>ishino-a</author>
  </authors>
  <commentList>
    <comment ref="A3" authorId="0" shapeId="0" xr:uid="{BF82D5E5-3003-482C-BF94-191CAD75CEE6}">
      <text>
        <r>
          <rPr>
            <b/>
            <sz val="9"/>
            <color indexed="81"/>
            <rFont val="ＭＳ Ｐゴシック"/>
            <family val="3"/>
            <charset val="128"/>
          </rPr>
          <t>If you enter the April sheet in the yellow frame,
Automatic display from May to March</t>
        </r>
      </text>
    </comment>
    <comment ref="E12" authorId="1" shapeId="0" xr:uid="{00000000-0006-0000-0800-000001000000}">
      <text>
        <r>
          <rPr>
            <sz val="9"/>
            <color indexed="81"/>
            <rFont val="ＭＳ Ｐゴシック"/>
            <family val="3"/>
            <charset val="128"/>
          </rPr>
          <t xml:space="preserve">If you unavoidably have to come to work on a day off, take the day off (substitute holiday) on another working day within two weeks both prior to and after. </t>
        </r>
      </text>
    </comment>
  </commentList>
</comments>
</file>

<file path=xl/sharedStrings.xml><?xml version="1.0" encoding="utf-8"?>
<sst xmlns="http://schemas.openxmlformats.org/spreadsheetml/2006/main" count="596" uniqueCount="64">
  <si>
    <t>Remaining days of annual paid leave</t>
    <phoneticPr fontId="1"/>
  </si>
  <si>
    <t>For preceding fiscal year</t>
    <phoneticPr fontId="1"/>
  </si>
  <si>
    <t>Faculty Member No.</t>
    <phoneticPr fontId="1"/>
  </si>
  <si>
    <t>Name</t>
    <phoneticPr fontId="1"/>
  </si>
  <si>
    <t>Date</t>
    <phoneticPr fontId="1"/>
  </si>
  <si>
    <t>Day</t>
    <phoneticPr fontId="1"/>
  </si>
  <si>
    <t>Work start time</t>
    <phoneticPr fontId="1"/>
  </si>
  <si>
    <t>Work end time</t>
    <phoneticPr fontId="1"/>
  </si>
  <si>
    <t>days</t>
    <phoneticPr fontId="1"/>
  </si>
  <si>
    <t>Substitute holidays not yet taken</t>
    <phoneticPr fontId="1"/>
  </si>
  <si>
    <t>For current fiscal year</t>
    <phoneticPr fontId="1"/>
  </si>
  <si>
    <t>Notes
(Enter: place where work was carried out, in the case of work outside workplace on business trip, etc.; contents of work on day(s) off; taking of substitute holiday(s); etc.)</t>
  </si>
  <si>
    <t>Taking of leave
(excluding days off)</t>
  </si>
  <si>
    <t>Actual Working Hours</t>
    <phoneticPr fontId="1"/>
  </si>
  <si>
    <r>
      <rPr>
        <sz val="10"/>
        <rFont val="ＭＳ Ｐゴシック"/>
        <family val="3"/>
        <charset val="128"/>
      </rPr>
      <t>＊</t>
    </r>
    <r>
      <rPr>
        <sz val="10"/>
        <rFont val="Arial"/>
        <family val="2"/>
      </rPr>
      <t>Actual Working Hours: Exclude time for break or your own research.</t>
    </r>
    <phoneticPr fontId="1"/>
  </si>
  <si>
    <t>Organization</t>
  </si>
  <si>
    <t>Kinugasa Research Organization</t>
  </si>
  <si>
    <t>BKC Research Organization of Social Sciences</t>
  </si>
  <si>
    <t>Research Organization of Science and Technology</t>
  </si>
  <si>
    <t>Day</t>
    <phoneticPr fontId="1"/>
  </si>
  <si>
    <t>Work start time</t>
    <phoneticPr fontId="1"/>
  </si>
  <si>
    <t>Actual Working Hours</t>
    <phoneticPr fontId="1"/>
  </si>
  <si>
    <t>For current fiscal year</t>
    <phoneticPr fontId="1"/>
  </si>
  <si>
    <t>Substitute holidays not yet taken</t>
    <phoneticPr fontId="1"/>
  </si>
  <si>
    <t xml:space="preserve"> days</t>
    <phoneticPr fontId="1"/>
  </si>
  <si>
    <r>
      <rPr>
        <sz val="11"/>
        <rFont val="ＭＳ Ｐゴシック"/>
        <family val="3"/>
        <charset val="128"/>
      </rPr>
      <t>【</t>
    </r>
    <r>
      <rPr>
        <sz val="11"/>
        <rFont val="Arial"/>
        <family val="2"/>
      </rPr>
      <t>For Eminent Research Professor/Research Professor/Senior Researcher/Researcher</t>
    </r>
    <r>
      <rPr>
        <sz val="11"/>
        <rFont val="ＭＳ Ｐゴシック"/>
        <family val="3"/>
        <charset val="128"/>
      </rPr>
      <t>】</t>
    </r>
    <phoneticPr fontId="1"/>
  </si>
  <si>
    <t>days</t>
    <phoneticPr fontId="1"/>
  </si>
  <si>
    <t>Research Office
confirmation</t>
    <phoneticPr fontId="1"/>
  </si>
  <si>
    <t>Secretariat work item</t>
    <phoneticPr fontId="1"/>
  </si>
  <si>
    <t>Submission Deadline</t>
    <phoneticPr fontId="1"/>
  </si>
  <si>
    <t>Acceptance Researcher or Research Representative (Working Hours Manager)</t>
    <phoneticPr fontId="1"/>
  </si>
  <si>
    <t xml:space="preserve">                Self                  Working Hours Manager</t>
    <phoneticPr fontId="1"/>
  </si>
  <si>
    <r>
      <t>Working Hours Manager</t>
    </r>
    <r>
      <rPr>
        <sz val="10.5"/>
        <rFont val="ＭＳ Ｐゴシック"/>
        <family val="3"/>
        <charset val="128"/>
      </rPr>
      <t>　</t>
    </r>
    <r>
      <rPr>
        <sz val="10.5"/>
        <rFont val="Arial"/>
        <family val="2"/>
      </rPr>
      <t xml:space="preserve">       </t>
    </r>
    <r>
      <rPr>
        <sz val="10.5"/>
        <rFont val="ＭＳ Ｐゴシック"/>
        <family val="3"/>
        <charset val="128"/>
      </rPr>
      <t>　</t>
    </r>
    <r>
      <rPr>
        <sz val="10.5"/>
        <rFont val="Arial"/>
        <family val="2"/>
      </rPr>
      <t>Research Office</t>
    </r>
    <phoneticPr fontId="1"/>
  </si>
  <si>
    <t>Submission Deadline</t>
    <phoneticPr fontId="1"/>
  </si>
  <si>
    <t xml:space="preserve">                Self                  Working Hours Manager</t>
    <phoneticPr fontId="1"/>
  </si>
  <si>
    <r>
      <t>Working Hours Manager</t>
    </r>
    <r>
      <rPr>
        <sz val="10.5"/>
        <rFont val="ＭＳ Ｐゴシック"/>
        <family val="3"/>
        <charset val="128"/>
      </rPr>
      <t>　</t>
    </r>
    <r>
      <rPr>
        <sz val="10.5"/>
        <rFont val="Arial"/>
        <family val="2"/>
      </rPr>
      <t xml:space="preserve">       </t>
    </r>
    <r>
      <rPr>
        <sz val="10.5"/>
        <rFont val="ＭＳ Ｐゴシック"/>
        <family val="3"/>
        <charset val="128"/>
      </rPr>
      <t>　</t>
    </r>
    <r>
      <rPr>
        <sz val="10.5"/>
        <rFont val="Arial"/>
        <family val="2"/>
      </rPr>
      <t>Research Office</t>
    </r>
    <phoneticPr fontId="1"/>
  </si>
  <si>
    <t xml:space="preserve">             Self                  Working Hours Manager</t>
    <phoneticPr fontId="1"/>
  </si>
  <si>
    <t xml:space="preserve">            Self                  Working Hours Manager</t>
    <phoneticPr fontId="1"/>
  </si>
  <si>
    <t xml:space="preserve">           Self                  Working Hours Manager</t>
    <phoneticPr fontId="1"/>
  </si>
  <si>
    <r>
      <t xml:space="preserve">The purpose of filling out and submitting this form is to ensure the health and welfare of persons to whom the Discretionary Labor System for Professional Work is applied.
</t>
    </r>
    <r>
      <rPr>
        <sz val="13"/>
        <rFont val="ＭＳ Ｐゴシック"/>
        <family val="3"/>
        <charset val="128"/>
      </rPr>
      <t>●</t>
    </r>
    <r>
      <rPr>
        <sz val="13"/>
        <rFont val="Arial"/>
        <family val="2"/>
      </rPr>
      <t xml:space="preserve"> If you must work on a holiday or weekend due to unavoidable circumstances, obtain a substitute holiday on another working day within two weeks both prior to and after. In such a case, enter a circle(</t>
    </r>
    <r>
      <rPr>
        <sz val="13"/>
        <rFont val="ＭＳ Ｐゴシック"/>
        <family val="3"/>
        <charset val="128"/>
      </rPr>
      <t>○</t>
    </r>
    <r>
      <rPr>
        <sz val="13"/>
        <rFont val="Arial"/>
        <family val="2"/>
      </rPr>
      <t xml:space="preserve">) in the "Taking of leave" column, and enter "Substitute holiday for _____ (month) __ (date)" in the "Notes" column. 
</t>
    </r>
    <r>
      <rPr>
        <sz val="13"/>
        <rFont val="ＭＳ Ｐゴシック"/>
        <family val="3"/>
        <charset val="128"/>
      </rPr>
      <t>●</t>
    </r>
    <r>
      <rPr>
        <sz val="13"/>
        <rFont val="Arial"/>
        <family val="2"/>
      </rPr>
      <t xml:space="preserve"> In case of obtaining paid leave, notify your Working Hours Manager in advance by submitting the “Work Plan Application Form”. (Enter a circle (</t>
    </r>
    <r>
      <rPr>
        <sz val="13"/>
        <rFont val="ＭＳ Ｐゴシック"/>
        <family val="3"/>
        <charset val="128"/>
      </rPr>
      <t>○</t>
    </r>
    <r>
      <rPr>
        <sz val="13"/>
        <rFont val="Arial"/>
        <family val="2"/>
      </rPr>
      <t xml:space="preserve">) in the "Taking of leave" column in this form.”
(Note however that under Article 39 (4) of the Labor Standards Act, the Working Hours Manager may change annual paid leave to another period if granting the paid leave in the period that is requested would interfere with normal activities, such as research activities.)
</t>
    </r>
    <r>
      <rPr>
        <sz val="13"/>
        <rFont val="ＭＳ Ｐゴシック"/>
        <family val="3"/>
        <charset val="128"/>
      </rPr>
      <t>●</t>
    </r>
    <r>
      <rPr>
        <sz val="13"/>
        <rFont val="Arial"/>
        <family val="2"/>
      </rPr>
      <t xml:space="preserve"> Enter working hours for each day (excluding hours spent training/studying on your own account or other non-work related activities) by entering the time you started/ended work, and the actual working hours. Submit this report to your Working Hours Manager by the date stated above.
</t>
    </r>
    <r>
      <rPr>
        <sz val="13"/>
        <rFont val="ＭＳ Ｐゴシック"/>
        <family val="3"/>
        <charset val="128"/>
      </rPr>
      <t>●</t>
    </r>
    <r>
      <rPr>
        <sz val="13"/>
        <rFont val="Arial"/>
        <family val="2"/>
      </rPr>
      <t xml:space="preserve"> If you must work past PM 10:00 until AM 5:00, submit the “Late-Night Work Command (and Application) Form”, and gain approval from your Working Hour's Manager in advance, as required by the Work Regulations. Note however that for Researchers and Senior Researchers, late-night work is strictly prohibited under any circumstances.</t>
    </r>
    <r>
      <rPr>
        <sz val="13"/>
        <rFont val="ＭＳ Ｐゴシック"/>
        <family val="3"/>
        <charset val="128"/>
      </rPr>
      <t>　
●</t>
    </r>
    <r>
      <rPr>
        <sz val="13"/>
        <rFont val="Arial"/>
        <family val="2"/>
      </rPr>
      <t xml:space="preserve"> If you will be working extramurally, (on a business trip or at home, etc.), enter the place(s) where the work will be carried out and the contents of the work in the "Notes" column.
</t>
    </r>
    <r>
      <rPr>
        <sz val="13"/>
        <rFont val="ＭＳ Ｐゴシック"/>
        <family val="3"/>
        <charset val="128"/>
      </rPr>
      <t>●</t>
    </r>
    <r>
      <rPr>
        <sz val="13"/>
        <rFont val="Arial"/>
        <family val="2"/>
      </rPr>
      <t xml:space="preserve"> All employees are expected to keep track of their paid leave balances. State the number of remaining days (paid leave/substitute days-off not yet obtained) and days obtained as of the last day of the previous month.
</t>
    </r>
    <r>
      <rPr>
        <sz val="13"/>
        <rFont val="ＭＳ Ｐゴシック"/>
        <family val="3"/>
        <charset val="128"/>
      </rPr>
      <t/>
    </r>
    <phoneticPr fontId="1"/>
  </si>
  <si>
    <t>(As of end of this month)</t>
    <phoneticPr fontId="1"/>
  </si>
  <si>
    <t>Year end and New Year holidays</t>
    <phoneticPr fontId="1"/>
  </si>
  <si>
    <t>Ritsumeikan Asia-Japan Research Organizaition</t>
    <phoneticPr fontId="1"/>
  </si>
  <si>
    <t>OIC Research Organization</t>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</si>
  <si>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t>
    </r>
    <phoneticPr fontId="1"/>
  </si>
  <si>
    <r>
      <t xml:space="preserve">Eminent Research Professor
</t>
    </r>
    <r>
      <rPr>
        <sz val="10"/>
        <rFont val="游ゴシック"/>
        <family val="2"/>
        <charset val="128"/>
      </rPr>
      <t>特別招聘研究教員</t>
    </r>
    <rPh sb="27" eb="35">
      <t>トクベツショウヘイケンキュウキョウイン</t>
    </rPh>
    <phoneticPr fontId="1"/>
  </si>
  <si>
    <r>
      <t>Ritsumeikan Global Innovation Research Organization</t>
    </r>
    <r>
      <rPr>
        <sz val="10"/>
        <rFont val="游ゴシック"/>
        <family val="2"/>
        <charset val="128"/>
      </rPr>
      <t>（</t>
    </r>
    <r>
      <rPr>
        <sz val="10"/>
        <rFont val="Arial"/>
        <family val="2"/>
      </rPr>
      <t>R-GIRO</t>
    </r>
    <r>
      <rPr>
        <sz val="10"/>
        <rFont val="游ゴシック"/>
        <family val="2"/>
        <charset val="128"/>
      </rPr>
      <t>）
立命館グローバル・イノベーション研究機構</t>
    </r>
    <rPh sb="60" eb="63">
      <t>リツメイカン</t>
    </rPh>
    <rPh sb="76" eb="78">
      <t>ケンキュウ</t>
    </rPh>
    <rPh sb="78" eb="80">
      <t>キコウ</t>
    </rPh>
    <phoneticPr fontId="1"/>
  </si>
  <si>
    <r>
      <t xml:space="preserve">Research Professor
</t>
    </r>
    <r>
      <rPr>
        <sz val="10"/>
        <rFont val="游ゴシック"/>
        <family val="2"/>
        <charset val="128"/>
      </rPr>
      <t>研究教員（教授）</t>
    </r>
    <rPh sb="19" eb="21">
      <t>ケンキュウ</t>
    </rPh>
    <rPh sb="21" eb="23">
      <t>キョウイン</t>
    </rPh>
    <rPh sb="24" eb="26">
      <t>キョウジュ</t>
    </rPh>
    <phoneticPr fontId="1"/>
  </si>
  <si>
    <r>
      <t xml:space="preserve">Research Associate Professor
</t>
    </r>
    <r>
      <rPr>
        <sz val="10"/>
        <rFont val="游ゴシック"/>
        <family val="2"/>
        <charset val="128"/>
      </rPr>
      <t>研究教員（准教授）</t>
    </r>
    <rPh sb="29" eb="31">
      <t>ケンキュウ</t>
    </rPh>
    <rPh sb="31" eb="33">
      <t>キョウイン</t>
    </rPh>
    <rPh sb="34" eb="37">
      <t>ジュンキョウジュ</t>
    </rPh>
    <phoneticPr fontId="1"/>
  </si>
  <si>
    <r>
      <t xml:space="preserve">Kinugasa Research Organization
</t>
    </r>
    <r>
      <rPr>
        <sz val="10"/>
        <rFont val="游ゴシック"/>
        <family val="2"/>
        <charset val="128"/>
      </rPr>
      <t>衣笠総合研究機構</t>
    </r>
    <rPh sb="31" eb="33">
      <t>キヌガサ</t>
    </rPh>
    <rPh sb="33" eb="35">
      <t>ソウゴウ</t>
    </rPh>
    <rPh sb="35" eb="37">
      <t>ケンキュウ</t>
    </rPh>
    <rPh sb="37" eb="39">
      <t>キコウ</t>
    </rPh>
    <phoneticPr fontId="1"/>
  </si>
  <si>
    <r>
      <t xml:space="preserve">Research Assistant Professor
</t>
    </r>
    <r>
      <rPr>
        <sz val="10"/>
        <rFont val="游ゴシック"/>
        <family val="2"/>
        <charset val="128"/>
      </rPr>
      <t>研究教員（助教）</t>
    </r>
    <rPh sb="29" eb="33">
      <t>ケンキュウキョウイン</t>
    </rPh>
    <rPh sb="34" eb="36">
      <t>ジョキョウ</t>
    </rPh>
    <phoneticPr fontId="1"/>
  </si>
  <si>
    <r>
      <t>BKC Research Organization of Social Sciences
BKC</t>
    </r>
    <r>
      <rPr>
        <sz val="10"/>
        <rFont val="游ゴシック"/>
        <family val="2"/>
        <charset val="128"/>
      </rPr>
      <t>社系研究機構</t>
    </r>
    <rPh sb="45" eb="50">
      <t>bkcシャケイ</t>
    </rPh>
    <rPh sb="50" eb="52">
      <t>ケンキュウ</t>
    </rPh>
    <rPh sb="52" eb="54">
      <t>キコウ</t>
    </rPh>
    <phoneticPr fontId="1"/>
  </si>
  <si>
    <r>
      <t xml:space="preserve">Senior Reseacher
</t>
    </r>
    <r>
      <rPr>
        <sz val="10"/>
        <rFont val="游ゴシック"/>
        <family val="2"/>
        <charset val="128"/>
      </rPr>
      <t>専門研究員</t>
    </r>
    <rPh sb="17" eb="22">
      <t>センモンケンキュウイン</t>
    </rPh>
    <phoneticPr fontId="1"/>
  </si>
  <si>
    <r>
      <t xml:space="preserve">Research Organization of Science and Technology
</t>
    </r>
    <r>
      <rPr>
        <sz val="10"/>
        <rFont val="游ゴシック"/>
        <family val="2"/>
        <charset val="128"/>
      </rPr>
      <t>総合科学技術研究機構</t>
    </r>
    <rPh sb="48" eb="50">
      <t>ソウゴウ</t>
    </rPh>
    <rPh sb="50" eb="52">
      <t>カガク</t>
    </rPh>
    <rPh sb="52" eb="54">
      <t>ギジュツ</t>
    </rPh>
    <rPh sb="54" eb="56">
      <t>ケンキュウ</t>
    </rPh>
    <rPh sb="56" eb="58">
      <t>キコウ</t>
    </rPh>
    <phoneticPr fontId="1"/>
  </si>
  <si>
    <r>
      <t xml:space="preserve">Researcher
</t>
    </r>
    <r>
      <rPr>
        <sz val="10"/>
        <rFont val="游ゴシック"/>
        <family val="2"/>
        <charset val="128"/>
      </rPr>
      <t>研究員</t>
    </r>
    <rPh sb="11" eb="14">
      <t>ケンキュウイン</t>
    </rPh>
    <phoneticPr fontId="1"/>
  </si>
  <si>
    <r>
      <t>OIC Research Organization
OIC</t>
    </r>
    <r>
      <rPr>
        <sz val="10"/>
        <rFont val="游ゴシック"/>
        <family val="2"/>
        <charset val="128"/>
      </rPr>
      <t>総合研究機構</t>
    </r>
    <rPh sb="29" eb="31">
      <t>ソウゴウ</t>
    </rPh>
    <rPh sb="31" eb="33">
      <t>ケンキュウ</t>
    </rPh>
    <rPh sb="33" eb="35">
      <t>キコウ</t>
    </rPh>
    <phoneticPr fontId="1"/>
  </si>
  <si>
    <r>
      <t xml:space="preserve">Ritsumeikan Asia-Japan Research Organizaition
</t>
    </r>
    <r>
      <rPr>
        <sz val="10"/>
        <rFont val="游ゴシック"/>
        <family val="2"/>
        <charset val="128"/>
      </rPr>
      <t>立命館アジア・日本研究機構</t>
    </r>
    <rPh sb="46" eb="49">
      <t>リツメイカン</t>
    </rPh>
    <rPh sb="53" eb="55">
      <t>ニホン</t>
    </rPh>
    <rPh sb="55" eb="57">
      <t>ケンキュウ</t>
    </rPh>
    <rPh sb="57" eb="59">
      <t>キコウ</t>
    </rPh>
    <phoneticPr fontId="1"/>
  </si>
  <si>
    <r>
      <t xml:space="preserve">Job title
</t>
    </r>
    <r>
      <rPr>
        <sz val="9"/>
        <color rgb="FFFF0000"/>
        <rFont val="Arial"/>
        <family val="2"/>
      </rPr>
      <t>*Please leave Japanese as is</t>
    </r>
    <phoneticPr fontId="1"/>
  </si>
  <si>
    <r>
      <t xml:space="preserve">Affiliation
</t>
    </r>
    <r>
      <rPr>
        <sz val="9"/>
        <color rgb="FFFF0000"/>
        <rFont val="Arial"/>
        <family val="2"/>
      </rPr>
      <t>*Please leave Japanese as is</t>
    </r>
    <phoneticPr fontId="1"/>
  </si>
  <si>
    <t>Overtime:</t>
    <phoneticPr fontId="1"/>
  </si>
  <si>
    <t>Hol</t>
    <phoneticPr fontId="1"/>
  </si>
  <si>
    <r>
      <t xml:space="preserve">Simultaneous acquisition holiday </t>
    </r>
    <r>
      <rPr>
        <sz val="10"/>
        <color rgb="FFFF0000"/>
        <rFont val="游ゴシック"/>
        <family val="2"/>
        <charset val="128"/>
      </rPr>
      <t>（</t>
    </r>
    <r>
      <rPr>
        <sz val="10"/>
        <color rgb="FFFF0000"/>
        <rFont val="Arial"/>
        <family val="2"/>
      </rPr>
      <t>Summer holidays</t>
    </r>
    <r>
      <rPr>
        <sz val="10"/>
        <color rgb="FFFF0000"/>
        <rFont val="游ゴシック"/>
        <family val="2"/>
        <charset val="128"/>
      </rPr>
      <t>）</t>
    </r>
    <phoneticPr fontId="1"/>
  </si>
  <si>
    <t>&lt;Division of Research Form No.2&gt;</t>
    <phoneticPr fontId="1"/>
  </si>
  <si>
    <t>Recommended date for annual paid leave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</si>
</sst>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Red]\(0.0\)"/>
    <numFmt numFmtId="178" formatCode="mmm\ d"/>
    <numFmt numFmtId="179" formatCode="d"/>
    <numFmt numFmtId="180" formatCode="mmmm\-yyyy\ &quot;Basic working hours:&quot;"/>
    <numFmt numFmtId="181" formatCode="mmmm\ yyyy&quot;　 Self-Report of Work Situation&quot;"/>
    <numFmt numFmtId="182" formatCode="0.0_ ;[Red]\-0.0\ "/>
  </numFmts>
  <fonts count="33">
    <font>
      <sz val="11"/>
      <name val="ＭＳ Ｐゴシック"/>
      <family val="3"/>
      <charset val="128"/>
    </font>
    <font>
      <sz val="6"/>
      <name val="ＭＳ Ｐゴシック"/>
      <family val="3"/>
      <charset val="128"/>
    </font>
    <font>
      <sz val="11"/>
      <name val="Arial"/>
      <family val="2"/>
    </font>
    <font>
      <b/>
      <sz val="11"/>
      <name val="Arial"/>
      <family val="2"/>
    </font>
    <font>
      <sz val="9"/>
      <name val="Arial"/>
      <family val="2"/>
    </font>
    <font>
      <sz val="10"/>
      <name val="Arial"/>
      <family val="2"/>
    </font>
    <font>
      <sz val="10"/>
      <name val="ＭＳ Ｐゴシック"/>
      <family val="3"/>
      <charset val="128"/>
    </font>
    <font>
      <b/>
      <sz val="10"/>
      <name val="Arial"/>
      <family val="2"/>
    </font>
    <font>
      <sz val="10"/>
      <color indexed="10"/>
      <name val="Arial"/>
      <family val="2"/>
    </font>
    <font>
      <sz val="13"/>
      <name val="Arial"/>
      <family val="2"/>
    </font>
    <font>
      <sz val="11"/>
      <name val="ＭＳ Ｐゴシック"/>
      <family val="3"/>
      <charset val="128"/>
    </font>
    <font>
      <b/>
      <sz val="17"/>
      <name val="Arial"/>
      <family val="2"/>
    </font>
    <font>
      <sz val="17"/>
      <name val="Arial"/>
      <family val="2"/>
    </font>
    <font>
      <sz val="13"/>
      <name val="ＭＳ Ｐゴシック"/>
      <family val="3"/>
      <charset val="128"/>
    </font>
    <font>
      <sz val="10.5"/>
      <name val="Arial"/>
      <family val="2"/>
    </font>
    <font>
      <sz val="10.5"/>
      <name val="ＭＳ Ｐゴシック"/>
      <family val="3"/>
      <charset val="128"/>
    </font>
    <font>
      <sz val="9"/>
      <color indexed="81"/>
      <name val="ＭＳ Ｐゴシック"/>
      <family val="3"/>
      <charset val="128"/>
    </font>
    <font>
      <sz val="12"/>
      <name val="Arial"/>
      <family val="2"/>
    </font>
    <font>
      <sz val="12"/>
      <name val="ＭＳ Ｐゴシック"/>
      <family val="3"/>
      <charset val="128"/>
    </font>
    <font>
      <sz val="15"/>
      <color rgb="FFFF0000"/>
      <name val="Arial"/>
      <family val="2"/>
    </font>
    <font>
      <sz val="10"/>
      <name val="游ゴシック"/>
      <family val="2"/>
      <charset val="128"/>
    </font>
    <font>
      <sz val="10"/>
      <color rgb="FFFF0000"/>
      <name val="Arial"/>
      <family val="2"/>
    </font>
    <font>
      <sz val="11"/>
      <color rgb="FFFF0000"/>
      <name val="ＭＳ Ｐゴシック"/>
      <family val="3"/>
      <charset val="128"/>
    </font>
    <font>
      <sz val="10"/>
      <color theme="1"/>
      <name val="Arial"/>
      <family val="2"/>
    </font>
    <font>
      <sz val="11"/>
      <color theme="1"/>
      <name val="ＭＳ Ｐゴシック"/>
      <family val="3"/>
      <charset val="128"/>
    </font>
    <font>
      <b/>
      <sz val="11"/>
      <color rgb="FFFF0000"/>
      <name val="Arial"/>
      <family val="2"/>
    </font>
    <font>
      <sz val="9"/>
      <color rgb="FFFF0000"/>
      <name val="Arial"/>
      <family val="2"/>
    </font>
    <font>
      <b/>
      <sz val="9"/>
      <color indexed="81"/>
      <name val="ＭＳ Ｐゴシック"/>
      <family val="3"/>
      <charset val="128"/>
    </font>
    <font>
      <b/>
      <sz val="17"/>
      <color rgb="FFC00000"/>
      <name val="Arial"/>
      <family val="2"/>
    </font>
    <font>
      <sz val="17"/>
      <color rgb="FFC00000"/>
      <name val="Arial"/>
      <family val="2"/>
    </font>
    <font>
      <sz val="10"/>
      <color rgb="FFFF0000"/>
      <name val="游ゴシック"/>
      <family val="2"/>
      <charset val="128"/>
    </font>
    <font>
      <sz val="12"/>
      <name val="ＭＳ ゴシック"/>
      <family val="2"/>
      <charset val="128"/>
    </font>
    <font>
      <b/>
      <sz val="9"/>
      <color indexed="10"/>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ck">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dotted">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diagonal/>
    </border>
    <border>
      <left style="dotted">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1">
    <xf numFmtId="0" fontId="0" fillId="0" borderId="0">
      <alignment vertical="center"/>
    </xf>
  </cellStyleXfs>
  <cellXfs count="265">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2" fillId="2" borderId="0" xfId="0" applyFont="1" applyFill="1" applyAlignment="1">
      <alignment vertical="center"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Border="1" applyAlignment="1">
      <alignment vertical="center" wrapText="1"/>
    </xf>
    <xf numFmtId="0" fontId="2" fillId="0" borderId="0"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0" fontId="4" fillId="0" borderId="0" xfId="0" applyFont="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3" borderId="44"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horizontal="center" vertical="center" wrapText="1"/>
    </xf>
    <xf numFmtId="0" fontId="5" fillId="0" borderId="50" xfId="0" applyFont="1" applyFill="1" applyBorder="1" applyAlignment="1">
      <alignment horizontal="center" vertical="center" wrapText="1"/>
    </xf>
    <xf numFmtId="0" fontId="2" fillId="0" borderId="0" xfId="0" applyFont="1" applyFill="1" applyAlignment="1">
      <alignment vertical="center" wrapText="1"/>
    </xf>
    <xf numFmtId="0" fontId="0" fillId="0" borderId="0" xfId="0">
      <alignment vertical="center"/>
    </xf>
    <xf numFmtId="0" fontId="2" fillId="0" borderId="0" xfId="0" applyFont="1" applyAlignment="1">
      <alignment horizontal="left" vertical="center"/>
    </xf>
    <xf numFmtId="20" fontId="5" fillId="0" borderId="9" xfId="0" applyNumberFormat="1" applyFont="1" applyFill="1" applyBorder="1" applyAlignment="1" applyProtection="1">
      <alignment horizontal="center" vertical="center" wrapText="1"/>
      <protection locked="0"/>
    </xf>
    <xf numFmtId="20" fontId="5" fillId="0" borderId="10" xfId="0" applyNumberFormat="1" applyFont="1" applyFill="1" applyBorder="1" applyAlignment="1" applyProtection="1">
      <alignment horizontal="center" vertical="center" wrapText="1"/>
      <protection locked="0"/>
    </xf>
    <xf numFmtId="20" fontId="5" fillId="0" borderId="6" xfId="0" applyNumberFormat="1" applyFont="1" applyFill="1" applyBorder="1" applyAlignment="1" applyProtection="1">
      <alignment horizontal="center" vertical="center" wrapText="1"/>
      <protection locked="0"/>
    </xf>
    <xf numFmtId="20" fontId="5" fillId="0" borderId="7" xfId="0" applyNumberFormat="1" applyFont="1" applyFill="1" applyBorder="1" applyAlignment="1" applyProtection="1">
      <alignment horizontal="center" vertical="center" wrapText="1"/>
      <protection locked="0"/>
    </xf>
    <xf numFmtId="176" fontId="0" fillId="0" borderId="12" xfId="0" applyNumberForma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20" fontId="5" fillId="0" borderId="16" xfId="0" applyNumberFormat="1" applyFont="1" applyFill="1" applyBorder="1" applyAlignment="1" applyProtection="1">
      <alignment horizontal="center" vertical="center" wrapText="1"/>
      <protection locked="0"/>
    </xf>
    <xf numFmtId="20" fontId="5" fillId="0" borderId="42" xfId="0" applyNumberFormat="1" applyFont="1" applyFill="1" applyBorder="1" applyAlignment="1" applyProtection="1">
      <alignment horizontal="center" vertical="center" wrapText="1"/>
      <protection locked="0"/>
    </xf>
    <xf numFmtId="0" fontId="2" fillId="0" borderId="44" xfId="0" applyFont="1" applyBorder="1" applyAlignment="1" applyProtection="1">
      <alignment horizontal="right" vertical="center" wrapText="1"/>
      <protection locked="0"/>
    </xf>
    <xf numFmtId="0" fontId="2" fillId="0" borderId="12" xfId="0" applyFont="1" applyBorder="1" applyAlignment="1" applyProtection="1">
      <alignment horizontal="right" vertical="center" wrapText="1"/>
      <protection locked="0"/>
    </xf>
    <xf numFmtId="0" fontId="2" fillId="0" borderId="43" xfId="0"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right" vertical="center" wrapText="1"/>
      <protection locked="0"/>
    </xf>
    <xf numFmtId="0" fontId="2" fillId="0" borderId="2"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9" fillId="0" borderId="0" xfId="0" applyFont="1" applyAlignment="1">
      <alignment vertical="top" wrapText="1"/>
    </xf>
    <xf numFmtId="0" fontId="0" fillId="0" borderId="0" xfId="0" applyAlignment="1">
      <alignment vertical="center"/>
    </xf>
    <xf numFmtId="177" fontId="5" fillId="0" borderId="0" xfId="0" applyNumberFormat="1" applyFont="1" applyBorder="1" applyAlignment="1">
      <alignment horizontal="right" vertical="center" wrapText="1"/>
    </xf>
    <xf numFmtId="0" fontId="5" fillId="0" borderId="0" xfId="0" quotePrefix="1" applyFont="1" applyBorder="1" applyAlignment="1">
      <alignment horizontal="right" vertical="center" wrapText="1"/>
    </xf>
    <xf numFmtId="0" fontId="5" fillId="3" borderId="24" xfId="0" applyFont="1" applyFill="1" applyBorder="1" applyAlignment="1">
      <alignment horizontal="left" vertical="top" wrapText="1"/>
    </xf>
    <xf numFmtId="177" fontId="5" fillId="3" borderId="45" xfId="0" applyNumberFormat="1" applyFont="1" applyFill="1" applyBorder="1" applyAlignment="1">
      <alignment vertical="center" wrapText="1"/>
    </xf>
    <xf numFmtId="177" fontId="5" fillId="3" borderId="27" xfId="0" applyNumberFormat="1" applyFont="1" applyFill="1" applyBorder="1" applyAlignment="1">
      <alignment horizontal="right" vertical="center" wrapText="1"/>
    </xf>
    <xf numFmtId="0" fontId="5" fillId="3" borderId="37" xfId="0" applyFont="1" applyFill="1" applyBorder="1" applyAlignment="1">
      <alignment horizontal="left" vertical="top" wrapText="1"/>
    </xf>
    <xf numFmtId="0" fontId="12" fillId="0" borderId="0" xfId="0" applyFont="1" applyAlignment="1">
      <alignment horizontal="center" vertical="center" wrapText="1"/>
    </xf>
    <xf numFmtId="0" fontId="11" fillId="0" borderId="0"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2" borderId="0" xfId="0" applyFont="1" applyFill="1" applyAlignment="1">
      <alignment horizontal="left" vertical="center" wrapText="1"/>
    </xf>
    <xf numFmtId="0" fontId="0" fillId="0" borderId="0" xfId="0" applyAlignment="1">
      <alignment horizontal="left" vertical="center"/>
    </xf>
    <xf numFmtId="0" fontId="2" fillId="0" borderId="0" xfId="0" applyFont="1" applyFill="1" applyAlignment="1">
      <alignment horizontal="left" vertical="center" wrapText="1"/>
    </xf>
    <xf numFmtId="0" fontId="11" fillId="0" borderId="0" xfId="0" applyFont="1" applyBorder="1" applyAlignment="1">
      <alignment vertical="center" wrapText="1"/>
    </xf>
    <xf numFmtId="0" fontId="12" fillId="0" borderId="0" xfId="0" applyFont="1" applyAlignment="1">
      <alignment vertical="center" wrapText="1"/>
    </xf>
    <xf numFmtId="0" fontId="5" fillId="0" borderId="0" xfId="0" applyFont="1" applyAlignment="1">
      <alignment vertical="center" wrapText="1"/>
    </xf>
    <xf numFmtId="0" fontId="5" fillId="3" borderId="22" xfId="0" applyFont="1" applyFill="1" applyBorder="1" applyAlignment="1">
      <alignment horizontal="center" vertical="center" wrapText="1"/>
    </xf>
    <xf numFmtId="0" fontId="4" fillId="0" borderId="0" xfId="0" applyFont="1" applyBorder="1" applyAlignment="1">
      <alignment horizontal="left" vertical="center" wrapText="1"/>
    </xf>
    <xf numFmtId="178" fontId="19" fillId="0" borderId="47" xfId="0" quotePrefix="1" applyNumberFormat="1" applyFont="1" applyBorder="1" applyAlignment="1">
      <alignment horizontal="center" vertical="center"/>
    </xf>
    <xf numFmtId="178" fontId="19" fillId="0" borderId="49" xfId="0" quotePrefix="1" applyNumberFormat="1" applyFont="1" applyBorder="1" applyAlignment="1">
      <alignment horizontal="center" vertical="center"/>
    </xf>
    <xf numFmtId="179" fontId="5" fillId="0" borderId="4" xfId="0" applyNumberFormat="1" applyFont="1" applyFill="1" applyBorder="1" applyAlignment="1">
      <alignment horizontal="center" vertical="center" wrapText="1"/>
    </xf>
    <xf numFmtId="179" fontId="5" fillId="0" borderId="8" xfId="0" applyNumberFormat="1" applyFont="1" applyFill="1" applyBorder="1" applyAlignment="1">
      <alignment horizontal="center" vertical="center" wrapText="1"/>
    </xf>
    <xf numFmtId="0" fontId="0" fillId="0" borderId="11" xfId="0" applyFill="1" applyBorder="1" applyAlignment="1" applyProtection="1">
      <alignment horizontal="center" vertical="center"/>
      <protection locked="0"/>
    </xf>
    <xf numFmtId="176" fontId="0" fillId="0" borderId="43" xfId="0" applyNumberFormat="1" applyFill="1" applyBorder="1" applyAlignment="1" applyProtection="1">
      <alignment horizontal="center" vertical="center"/>
      <protection locked="0"/>
    </xf>
    <xf numFmtId="0" fontId="0" fillId="0" borderId="43" xfId="0" applyFill="1" applyBorder="1" applyAlignment="1" applyProtection="1">
      <alignment horizontal="center" vertical="center"/>
      <protection locked="0"/>
    </xf>
    <xf numFmtId="20" fontId="5" fillId="0" borderId="26" xfId="0" applyNumberFormat="1" applyFont="1" applyFill="1" applyBorder="1" applyAlignment="1" applyProtection="1">
      <alignment horizontal="center" vertical="center" wrapText="1"/>
      <protection locked="0"/>
    </xf>
    <xf numFmtId="20" fontId="5" fillId="0" borderId="54" xfId="0" applyNumberFormat="1" applyFont="1" applyFill="1" applyBorder="1" applyAlignment="1" applyProtection="1">
      <alignment horizontal="center" vertical="center" wrapText="1"/>
      <protection locked="0"/>
    </xf>
    <xf numFmtId="177" fontId="10" fillId="0" borderId="38" xfId="0" applyNumberFormat="1"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0" borderId="0" xfId="0" applyFill="1">
      <alignment vertical="center"/>
    </xf>
    <xf numFmtId="0" fontId="5" fillId="2" borderId="0" xfId="0" applyFont="1" applyFill="1" applyBorder="1">
      <alignment vertical="center"/>
    </xf>
    <xf numFmtId="0" fontId="5" fillId="0" borderId="0" xfId="0" applyFont="1" applyBorder="1">
      <alignment vertical="center"/>
    </xf>
    <xf numFmtId="0" fontId="5" fillId="0" borderId="26" xfId="0" applyFont="1" applyBorder="1" applyAlignment="1">
      <alignment vertical="center" wrapText="1"/>
    </xf>
    <xf numFmtId="17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176" fontId="0" fillId="0" borderId="59" xfId="0" applyNumberFormat="1" applyFill="1" applyBorder="1" applyAlignment="1" applyProtection="1">
      <alignment horizontal="center" vertical="center"/>
      <protection locked="0"/>
    </xf>
    <xf numFmtId="0" fontId="0" fillId="0" borderId="59" xfId="0" applyFill="1" applyBorder="1" applyAlignment="1" applyProtection="1">
      <alignment horizontal="center" vertical="center"/>
      <protection locked="0"/>
    </xf>
    <xf numFmtId="0" fontId="5" fillId="0" borderId="24" xfId="0" applyFont="1" applyBorder="1" applyAlignment="1">
      <alignment vertical="center" wrapText="1"/>
    </xf>
    <xf numFmtId="0" fontId="5" fillId="0" borderId="0" xfId="0" applyFont="1" applyFill="1" applyBorder="1">
      <alignment vertical="center"/>
    </xf>
    <xf numFmtId="0" fontId="5" fillId="0" borderId="0" xfId="0" applyFont="1" applyBorder="1" applyAlignment="1">
      <alignment horizontal="right" wrapText="1"/>
    </xf>
    <xf numFmtId="0" fontId="17" fillId="0" borderId="0" xfId="0" applyFont="1" applyFill="1" applyBorder="1" applyAlignment="1" applyProtection="1">
      <alignment horizontal="center" vertical="center" wrapText="1"/>
      <protection locked="0"/>
    </xf>
    <xf numFmtId="0" fontId="21" fillId="0" borderId="0" xfId="0" applyFont="1" applyBorder="1" applyAlignment="1">
      <alignment horizontal="right" vertical="center" wrapText="1"/>
    </xf>
    <xf numFmtId="0" fontId="5" fillId="0" borderId="0" xfId="0" applyFont="1" applyFill="1" applyBorder="1" applyAlignment="1">
      <alignment horizontal="right" wrapText="1"/>
    </xf>
    <xf numFmtId="0" fontId="21" fillId="0" borderId="0" xfId="0" applyFont="1" applyBorder="1" applyAlignment="1">
      <alignment horizontal="right" vertical="center"/>
    </xf>
    <xf numFmtId="0" fontId="25" fillId="0" borderId="0" xfId="0" applyFont="1" applyBorder="1" applyAlignment="1">
      <alignment horizontal="right" vertical="center"/>
    </xf>
    <xf numFmtId="0" fontId="25" fillId="0" borderId="0" xfId="0" applyFont="1" applyFill="1" applyBorder="1" applyAlignment="1">
      <alignment horizontal="right" vertical="center"/>
    </xf>
    <xf numFmtId="0" fontId="5" fillId="0" borderId="21" xfId="0" applyFont="1" applyFill="1" applyBorder="1" applyAlignment="1">
      <alignment vertical="center"/>
    </xf>
    <xf numFmtId="0" fontId="6" fillId="0" borderId="0" xfId="0" applyFont="1" applyFill="1" applyAlignment="1">
      <alignment vertical="center" wrapText="1"/>
    </xf>
    <xf numFmtId="0" fontId="5" fillId="0" borderId="0" xfId="0" applyFont="1" applyFill="1" applyAlignment="1">
      <alignment vertical="center" wrapText="1"/>
    </xf>
    <xf numFmtId="0" fontId="5" fillId="0" borderId="21" xfId="0" applyFont="1" applyFill="1" applyBorder="1" applyAlignment="1">
      <alignment vertical="center" wrapText="1"/>
    </xf>
    <xf numFmtId="0" fontId="5" fillId="0" borderId="0" xfId="0" applyFont="1" applyFill="1" applyAlignment="1">
      <alignment vertical="center"/>
    </xf>
    <xf numFmtId="0" fontId="5" fillId="5" borderId="5" xfId="0" applyFont="1" applyFill="1" applyBorder="1" applyAlignment="1">
      <alignment horizontal="center"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5" fillId="5" borderId="0" xfId="0" applyFont="1" applyFill="1" applyBorder="1">
      <alignment vertical="center"/>
    </xf>
    <xf numFmtId="180" fontId="5" fillId="3" borderId="61" xfId="0" quotePrefix="1" applyNumberFormat="1" applyFont="1" applyFill="1" applyBorder="1" applyAlignment="1">
      <alignment horizontal="right" vertical="center" wrapText="1"/>
    </xf>
    <xf numFmtId="182" fontId="5" fillId="3" borderId="62" xfId="0" applyNumberFormat="1" applyFont="1" applyFill="1" applyBorder="1" applyAlignment="1">
      <alignment horizontal="right" vertical="center" wrapText="1"/>
    </xf>
    <xf numFmtId="179" fontId="5" fillId="6" borderId="4" xfId="0"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0" fontId="21" fillId="6" borderId="6"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176" fontId="22" fillId="6" borderId="12" xfId="0" applyNumberFormat="1" applyFont="1" applyFill="1" applyBorder="1" applyAlignment="1" applyProtection="1">
      <alignment horizontal="center" vertical="center"/>
      <protection locked="0"/>
    </xf>
    <xf numFmtId="0" fontId="22" fillId="6" borderId="12" xfId="0" applyFont="1" applyFill="1" applyBorder="1" applyAlignment="1" applyProtection="1">
      <alignment horizontal="center" vertical="center"/>
      <protection locked="0"/>
    </xf>
    <xf numFmtId="20" fontId="21" fillId="6" borderId="6" xfId="0" applyNumberFormat="1" applyFont="1" applyFill="1" applyBorder="1" applyAlignment="1" applyProtection="1">
      <alignment horizontal="center" vertical="center" wrapText="1"/>
      <protection locked="0"/>
    </xf>
    <xf numFmtId="20" fontId="21" fillId="6" borderId="7" xfId="0" applyNumberFormat="1" applyFont="1" applyFill="1" applyBorder="1" applyAlignment="1" applyProtection="1">
      <alignment horizontal="center" vertical="center" wrapText="1"/>
      <protection locked="0"/>
    </xf>
    <xf numFmtId="20" fontId="5" fillId="6" borderId="6" xfId="0" applyNumberFormat="1" applyFont="1" applyFill="1" applyBorder="1" applyAlignment="1" applyProtection="1">
      <alignment horizontal="center" vertical="center" wrapText="1"/>
      <protection locked="0"/>
    </xf>
    <xf numFmtId="20" fontId="5" fillId="6" borderId="7" xfId="0" applyNumberFormat="1" applyFont="1" applyFill="1" applyBorder="1" applyAlignment="1" applyProtection="1">
      <alignment horizontal="center" vertical="center" wrapText="1"/>
      <protection locked="0"/>
    </xf>
    <xf numFmtId="176" fontId="0" fillId="6" borderId="12" xfId="0" applyNumberFormat="1" applyFill="1" applyBorder="1" applyAlignment="1" applyProtection="1">
      <alignment horizontal="center" vertical="center"/>
      <protection locked="0"/>
    </xf>
    <xf numFmtId="0" fontId="0" fillId="6" borderId="12" xfId="0" applyFill="1" applyBorder="1" applyAlignment="1" applyProtection="1">
      <alignment horizontal="center" vertical="center"/>
      <protection locked="0"/>
    </xf>
    <xf numFmtId="20" fontId="23" fillId="6" borderId="6" xfId="0" applyNumberFormat="1" applyFont="1" applyFill="1" applyBorder="1" applyAlignment="1" applyProtection="1">
      <alignment horizontal="center" vertical="center" wrapText="1"/>
      <protection locked="0"/>
    </xf>
    <xf numFmtId="20" fontId="23" fillId="6" borderId="7" xfId="0" applyNumberFormat="1" applyFont="1" applyFill="1" applyBorder="1" applyAlignment="1" applyProtection="1">
      <alignment horizontal="center" vertical="center" wrapText="1"/>
      <protection locked="0"/>
    </xf>
    <xf numFmtId="176" fontId="24" fillId="6" borderId="12" xfId="0" applyNumberFormat="1" applyFont="1" applyFill="1" applyBorder="1" applyAlignment="1" applyProtection="1">
      <alignment horizontal="center" vertical="center"/>
      <protection locked="0"/>
    </xf>
    <xf numFmtId="0" fontId="24" fillId="6" borderId="12" xfId="0" applyFont="1" applyFill="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176" fontId="5" fillId="3" borderId="27" xfId="0" applyNumberFormat="1" applyFont="1" applyFill="1" applyBorder="1" applyAlignment="1">
      <alignment horizontal="right" vertical="center" wrapText="1"/>
    </xf>
    <xf numFmtId="0" fontId="5" fillId="3" borderId="63" xfId="0" applyFont="1" applyFill="1" applyBorder="1" applyAlignment="1">
      <alignment horizontal="left" vertical="top" wrapText="1"/>
    </xf>
    <xf numFmtId="0" fontId="5" fillId="3" borderId="0" xfId="0" applyFont="1" applyFill="1" applyBorder="1" applyAlignment="1">
      <alignment horizontal="left" vertical="top" wrapText="1"/>
    </xf>
    <xf numFmtId="177" fontId="5" fillId="3" borderId="23" xfId="0" applyNumberFormat="1" applyFont="1" applyFill="1" applyBorder="1" applyAlignment="1">
      <alignment vertical="center" wrapText="1"/>
    </xf>
    <xf numFmtId="179" fontId="5" fillId="0" borderId="31" xfId="0" applyNumberFormat="1" applyFont="1" applyFill="1" applyBorder="1" applyAlignment="1">
      <alignment horizontal="center" vertical="center" wrapText="1"/>
    </xf>
    <xf numFmtId="0" fontId="5" fillId="0" borderId="16"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wrapText="1"/>
      <protection locked="0"/>
    </xf>
    <xf numFmtId="178" fontId="19" fillId="0" borderId="66" xfId="0" quotePrefix="1" applyNumberFormat="1" applyFont="1" applyBorder="1" applyAlignment="1">
      <alignment horizontal="center" vertical="center"/>
    </xf>
    <xf numFmtId="178" fontId="19" fillId="0" borderId="69" xfId="0" quotePrefix="1" applyNumberFormat="1" applyFont="1" applyBorder="1" applyAlignment="1">
      <alignment horizontal="center" vertical="center"/>
    </xf>
    <xf numFmtId="20" fontId="23" fillId="6" borderId="26" xfId="0" applyNumberFormat="1" applyFont="1" applyFill="1" applyBorder="1" applyAlignment="1" applyProtection="1">
      <alignment horizontal="center" vertical="center" wrapText="1"/>
      <protection locked="0"/>
    </xf>
    <xf numFmtId="20" fontId="23" fillId="6" borderId="54" xfId="0" applyNumberFormat="1" applyFont="1" applyFill="1" applyBorder="1" applyAlignment="1" applyProtection="1">
      <alignment horizontal="center" vertical="center" wrapText="1"/>
      <protection locked="0"/>
    </xf>
    <xf numFmtId="177" fontId="24" fillId="6" borderId="38" xfId="0" applyNumberFormat="1" applyFont="1" applyFill="1" applyBorder="1" applyAlignment="1" applyProtection="1">
      <alignment horizontal="center" vertical="center" wrapText="1"/>
      <protection locked="0"/>
    </xf>
    <xf numFmtId="0" fontId="24" fillId="6" borderId="23" xfId="0" applyFont="1" applyFill="1" applyBorder="1" applyAlignment="1" applyProtection="1">
      <alignment horizontal="center" vertical="center" wrapText="1"/>
      <protection locked="0"/>
    </xf>
    <xf numFmtId="0" fontId="5" fillId="0" borderId="41" xfId="0" applyFont="1" applyFill="1" applyBorder="1" applyAlignment="1">
      <alignment horizontal="center" vertical="center" wrapText="1"/>
    </xf>
    <xf numFmtId="0" fontId="23" fillId="6" borderId="6" xfId="0" applyFont="1" applyFill="1" applyBorder="1" applyAlignment="1" applyProtection="1">
      <alignment horizontal="center" vertical="center" wrapText="1"/>
      <protection locked="0"/>
    </xf>
    <xf numFmtId="0" fontId="23" fillId="6" borderId="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2" fillId="0" borderId="4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5" fillId="0" borderId="57"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32" xfId="0" applyFont="1" applyFill="1" applyBorder="1" applyAlignment="1" applyProtection="1">
      <alignment horizontal="left" vertical="center" wrapText="1"/>
      <protection locked="0"/>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vertical="center" wrapText="1"/>
    </xf>
    <xf numFmtId="0" fontId="2" fillId="0" borderId="0" xfId="0" applyFont="1" applyAlignment="1">
      <alignment horizontal="right" vertical="center" wrapText="1"/>
    </xf>
    <xf numFmtId="0" fontId="10" fillId="0" borderId="0" xfId="0" applyFont="1" applyAlignment="1">
      <alignment vertical="center" wrapText="1"/>
    </xf>
    <xf numFmtId="181" fontId="28" fillId="0" borderId="0" xfId="0" applyNumberFormat="1" applyFont="1" applyAlignment="1">
      <alignment horizontal="center" vertical="center" wrapText="1"/>
    </xf>
    <xf numFmtId="181" fontId="29" fillId="0" borderId="0" xfId="0" applyNumberFormat="1" applyFont="1" applyAlignment="1">
      <alignment horizontal="center" vertical="center" wrapText="1"/>
    </xf>
    <xf numFmtId="0" fontId="17" fillId="4" borderId="17" xfId="0" applyFont="1" applyFill="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4" xfId="0" applyFont="1" applyBorder="1" applyAlignment="1">
      <alignment horizontal="center" vertical="center" wrapText="1"/>
    </xf>
    <xf numFmtId="49" fontId="18" fillId="4" borderId="13" xfId="0" applyNumberFormat="1" applyFont="1" applyFill="1" applyBorder="1" applyAlignment="1" applyProtection="1">
      <alignment horizontal="center" vertical="center" wrapText="1"/>
      <protection locked="0"/>
    </xf>
    <xf numFmtId="49" fontId="17" fillId="4" borderId="14" xfId="0" applyNumberFormat="1" applyFont="1" applyFill="1" applyBorder="1" applyAlignment="1" applyProtection="1">
      <alignment horizontal="center" vertical="center" wrapText="1"/>
      <protection locked="0"/>
    </xf>
    <xf numFmtId="0" fontId="17" fillId="4" borderId="13" xfId="0" applyFont="1" applyFill="1" applyBorder="1" applyAlignment="1" applyProtection="1">
      <alignment horizontal="center" vertical="center" wrapText="1"/>
      <protection locked="0"/>
    </xf>
    <xf numFmtId="0" fontId="17" fillId="4" borderId="14" xfId="0" applyFont="1" applyFill="1" applyBorder="1" applyAlignment="1" applyProtection="1">
      <alignment horizontal="center" vertical="center" wrapText="1"/>
      <protection locked="0"/>
    </xf>
    <xf numFmtId="0" fontId="17" fillId="4" borderId="20" xfId="0" applyFont="1" applyFill="1" applyBorder="1" applyAlignment="1" applyProtection="1">
      <alignment horizontal="center" vertical="center" wrapText="1"/>
      <protection locked="0"/>
    </xf>
    <xf numFmtId="180" fontId="5" fillId="3" borderId="26" xfId="0" quotePrefix="1" applyNumberFormat="1" applyFont="1" applyFill="1" applyBorder="1" applyAlignment="1">
      <alignment horizontal="right" vertical="center" wrapText="1"/>
    </xf>
    <xf numFmtId="0" fontId="4" fillId="0" borderId="39" xfId="0" applyFont="1" applyBorder="1" applyAlignment="1">
      <alignment horizontal="left" vertical="center" wrapText="1"/>
    </xf>
    <xf numFmtId="0" fontId="2" fillId="0" borderId="40" xfId="0" applyFont="1" applyBorder="1" applyAlignment="1">
      <alignment horizontal="center" vertical="center" wrapText="1"/>
    </xf>
    <xf numFmtId="0" fontId="2" fillId="0" borderId="8" xfId="0" applyFont="1" applyBorder="1" applyAlignment="1">
      <alignment horizontal="center" vertical="center" wrapText="1"/>
    </xf>
    <xf numFmtId="0" fontId="5" fillId="3" borderId="3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15"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8" xfId="0" applyFont="1" applyBorder="1" applyAlignment="1">
      <alignment horizontal="center" vertical="center" wrapText="1"/>
    </xf>
    <xf numFmtId="0" fontId="9" fillId="0" borderId="0" xfId="0" applyFont="1" applyAlignment="1">
      <alignment horizontal="left" vertical="top" wrapText="1"/>
    </xf>
    <xf numFmtId="0" fontId="5" fillId="0" borderId="0" xfId="0" applyFont="1" applyAlignment="1">
      <alignment horizontal="left" vertical="center" wrapText="1"/>
    </xf>
    <xf numFmtId="0" fontId="5" fillId="0" borderId="12" xfId="0" applyFont="1" applyBorder="1" applyAlignment="1">
      <alignment horizontal="center" vertical="center" wrapText="1"/>
    </xf>
    <xf numFmtId="0" fontId="5" fillId="0" borderId="4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17" fillId="0" borderId="13" xfId="0" applyNumberFormat="1" applyFont="1" applyFill="1" applyBorder="1" applyAlignment="1" applyProtection="1">
      <alignment horizontal="center" vertical="center" wrapText="1"/>
      <protection locked="0"/>
    </xf>
    <xf numFmtId="0" fontId="17" fillId="0" borderId="14" xfId="0" applyNumberFormat="1" applyFont="1" applyFill="1" applyBorder="1" applyAlignment="1" applyProtection="1">
      <alignment horizontal="center" vertical="center" wrapText="1"/>
      <protection locked="0"/>
    </xf>
    <xf numFmtId="0" fontId="17" fillId="0" borderId="13" xfId="0" applyNumberFormat="1" applyFont="1" applyFill="1" applyBorder="1" applyAlignment="1" applyProtection="1">
      <alignment horizontal="center" vertical="center" wrapText="1"/>
      <protection locked="0"/>
    </xf>
    <xf numFmtId="0" fontId="17" fillId="0" borderId="20" xfId="0" applyNumberFormat="1" applyFont="1" applyFill="1" applyBorder="1" applyAlignment="1" applyProtection="1">
      <alignment horizontal="center" vertical="center" wrapText="1"/>
      <protection locked="0"/>
    </xf>
    <xf numFmtId="0" fontId="17" fillId="0" borderId="17" xfId="0" applyNumberFormat="1" applyFont="1" applyFill="1" applyBorder="1" applyAlignment="1" applyProtection="1">
      <alignment horizontal="center" vertical="center" wrapText="1"/>
      <protection locked="0"/>
    </xf>
    <xf numFmtId="0" fontId="5" fillId="0" borderId="2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6"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180" fontId="5" fillId="3" borderId="38" xfId="0" quotePrefix="1" applyNumberFormat="1" applyFont="1" applyFill="1" applyBorder="1" applyAlignment="1">
      <alignment horizontal="right" vertical="center" wrapText="1"/>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2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5" fillId="0" borderId="16"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51"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21" fillId="6" borderId="18" xfId="0" applyFont="1" applyFill="1" applyBorder="1" applyAlignment="1" applyProtection="1">
      <alignment horizontal="left" vertical="center" wrapText="1"/>
      <protection locked="0"/>
    </xf>
    <xf numFmtId="0" fontId="21" fillId="6" borderId="6" xfId="0" applyFont="1" applyFill="1" applyBorder="1" applyAlignment="1" applyProtection="1">
      <alignment horizontal="left" vertical="center" wrapText="1"/>
      <protection locked="0"/>
    </xf>
    <xf numFmtId="0" fontId="21" fillId="6" borderId="2"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14" fillId="0" borderId="46" xfId="0" applyFont="1" applyBorder="1" applyAlignment="1">
      <alignment horizontal="center" vertical="center" wrapText="1"/>
    </xf>
    <xf numFmtId="0" fontId="14" fillId="0" borderId="52" xfId="0" applyFont="1" applyBorder="1" applyAlignment="1">
      <alignment horizontal="center" vertical="center" wrapText="1"/>
    </xf>
    <xf numFmtId="0" fontId="21" fillId="6" borderId="26" xfId="0" applyFont="1" applyFill="1" applyBorder="1" applyAlignment="1" applyProtection="1">
      <alignment horizontal="left" vertical="center" wrapText="1"/>
      <protection locked="0"/>
    </xf>
    <xf numFmtId="0" fontId="21" fillId="6" borderId="27" xfId="0" applyFont="1" applyFill="1" applyBorder="1" applyAlignment="1" applyProtection="1">
      <alignment horizontal="left" vertical="center" wrapText="1"/>
      <protection locked="0"/>
    </xf>
    <xf numFmtId="0" fontId="21" fillId="0" borderId="9" xfId="0" applyFont="1" applyFill="1" applyBorder="1" applyAlignment="1" applyProtection="1">
      <alignment horizontal="left" vertical="center" wrapText="1"/>
      <protection locked="0"/>
    </xf>
    <xf numFmtId="0" fontId="21" fillId="0" borderId="32" xfId="0" applyFont="1" applyFill="1" applyBorder="1" applyAlignment="1" applyProtection="1">
      <alignment horizontal="left" vertical="center" wrapText="1"/>
      <protection locked="0"/>
    </xf>
    <xf numFmtId="0" fontId="21" fillId="0" borderId="6"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0" fontId="17" fillId="4" borderId="6" xfId="0" applyFont="1" applyFill="1" applyBorder="1" applyAlignment="1">
      <alignment horizontal="center" wrapText="1"/>
    </xf>
    <xf numFmtId="0" fontId="17" fillId="4" borderId="2" xfId="0" applyFont="1" applyFill="1" applyBorder="1" applyAlignment="1">
      <alignment horizontal="center" wrapText="1"/>
    </xf>
    <xf numFmtId="0" fontId="17" fillId="4" borderId="21" xfId="0" applyNumberFormat="1" applyFont="1" applyFill="1" applyBorder="1" applyAlignment="1" applyProtection="1">
      <alignment horizontal="center" vertical="center" wrapText="1"/>
      <protection locked="0"/>
    </xf>
    <xf numFmtId="0" fontId="17" fillId="4" borderId="6" xfId="0" applyNumberFormat="1" applyFont="1" applyFill="1" applyBorder="1" applyAlignment="1" applyProtection="1">
      <alignment horizontal="center" vertical="center" wrapText="1"/>
      <protection locked="0"/>
    </xf>
    <xf numFmtId="0" fontId="17" fillId="4" borderId="2" xfId="0" applyNumberFormat="1" applyFont="1" applyFill="1" applyBorder="1" applyAlignment="1" applyProtection="1">
      <alignment horizontal="center" vertical="center" wrapText="1"/>
      <protection locked="0"/>
    </xf>
    <xf numFmtId="0" fontId="31" fillId="4" borderId="21" xfId="0" applyFont="1" applyFill="1" applyBorder="1" applyAlignment="1">
      <alignment horizontal="center" wrapText="1"/>
    </xf>
    <xf numFmtId="0" fontId="31" fillId="4" borderId="15" xfId="0" applyFont="1" applyFill="1" applyBorder="1" applyAlignment="1">
      <alignment horizontal="center" wrapText="1"/>
    </xf>
    <xf numFmtId="0" fontId="17" fillId="4" borderId="16" xfId="0" applyFont="1" applyFill="1" applyBorder="1" applyAlignment="1">
      <alignment horizontal="center" wrapText="1"/>
    </xf>
    <xf numFmtId="0" fontId="17" fillId="4" borderId="3" xfId="0" applyFont="1" applyFill="1" applyBorder="1" applyAlignment="1">
      <alignment horizontal="center" wrapText="1"/>
    </xf>
    <xf numFmtId="0" fontId="17" fillId="4" borderId="15" xfId="0" applyNumberFormat="1" applyFont="1" applyFill="1" applyBorder="1" applyAlignment="1" applyProtection="1">
      <alignment horizontal="center" vertical="center" wrapText="1"/>
      <protection locked="0"/>
    </xf>
    <xf numFmtId="0" fontId="17" fillId="4" borderId="16" xfId="0" applyNumberFormat="1" applyFont="1" applyFill="1" applyBorder="1" applyAlignment="1" applyProtection="1">
      <alignment horizontal="center" vertical="center" wrapText="1"/>
      <protection locked="0"/>
    </xf>
    <xf numFmtId="0" fontId="17" fillId="4" borderId="3" xfId="0" applyNumberFormat="1" applyFont="1" applyFill="1" applyBorder="1" applyAlignment="1" applyProtection="1">
      <alignment horizontal="center" vertical="center" wrapText="1"/>
      <protection locked="0"/>
    </xf>
  </cellXfs>
  <cellStyles count="1">
    <cellStyle name="標準" xfId="0" builtinId="0"/>
  </cellStyles>
  <dxfs count="16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285750</xdr:colOff>
      <xdr:row>50</xdr:row>
      <xdr:rowOff>47625</xdr:rowOff>
    </xdr:from>
    <xdr:to>
      <xdr:col>4</xdr:col>
      <xdr:colOff>438150</xdr:colOff>
      <xdr:row>50</xdr:row>
      <xdr:rowOff>152400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394710" y="1167574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721995</xdr:colOff>
      <xdr:row>51</xdr:row>
      <xdr:rowOff>22860</xdr:rowOff>
    </xdr:from>
    <xdr:to>
      <xdr:col>4</xdr:col>
      <xdr:colOff>874395</xdr:colOff>
      <xdr:row>51</xdr:row>
      <xdr:rowOff>127635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830955" y="1199388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900-000002000000}"/>
            </a:ext>
          </a:extLst>
        </xdr:cNvPr>
        <xdr:cNvSpPr/>
      </xdr:nvSpPr>
      <xdr:spPr>
        <a:xfrm>
          <a:off x="3524250" y="11306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900-000003000000}"/>
            </a:ext>
          </a:extLst>
        </xdr:cNvPr>
        <xdr:cNvSpPr/>
      </xdr:nvSpPr>
      <xdr:spPr>
        <a:xfrm>
          <a:off x="4067175" y="11639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57150</xdr:colOff>
      <xdr:row>47</xdr:row>
      <xdr:rowOff>123825</xdr:rowOff>
    </xdr:from>
    <xdr:to>
      <xdr:col>4</xdr:col>
      <xdr:colOff>209550</xdr:colOff>
      <xdr:row>47</xdr:row>
      <xdr:rowOff>228600</xdr:rowOff>
    </xdr:to>
    <xdr:sp macro="" textlink="">
      <xdr:nvSpPr>
        <xdr:cNvPr id="2" name="右矢印 1">
          <a:extLst>
            <a:ext uri="{FF2B5EF4-FFF2-40B4-BE49-F238E27FC236}">
              <a16:creationId xmlns:a16="http://schemas.microsoft.com/office/drawing/2014/main" id="{00000000-0008-0000-0A00-000002000000}"/>
            </a:ext>
          </a:extLst>
        </xdr:cNvPr>
        <xdr:cNvSpPr/>
      </xdr:nvSpPr>
      <xdr:spPr>
        <a:xfrm>
          <a:off x="3524250" y="113252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48</xdr:row>
      <xdr:rowOff>114300</xdr:rowOff>
    </xdr:from>
    <xdr:to>
      <xdr:col>4</xdr:col>
      <xdr:colOff>752475</xdr:colOff>
      <xdr:row>48</xdr:row>
      <xdr:rowOff>219075</xdr:rowOff>
    </xdr:to>
    <xdr:sp macro="" textlink="">
      <xdr:nvSpPr>
        <xdr:cNvPr id="3" name="右矢印 2">
          <a:extLst>
            <a:ext uri="{FF2B5EF4-FFF2-40B4-BE49-F238E27FC236}">
              <a16:creationId xmlns:a16="http://schemas.microsoft.com/office/drawing/2014/main" id="{00000000-0008-0000-0A00-000003000000}"/>
            </a:ext>
          </a:extLst>
        </xdr:cNvPr>
        <xdr:cNvSpPr/>
      </xdr:nvSpPr>
      <xdr:spPr>
        <a:xfrm>
          <a:off x="4067175" y="11658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B00-000002000000}"/>
            </a:ext>
          </a:extLst>
        </xdr:cNvPr>
        <xdr:cNvSpPr/>
      </xdr:nvSpPr>
      <xdr:spPr>
        <a:xfrm>
          <a:off x="3524250" y="113252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B00-000003000000}"/>
            </a:ext>
          </a:extLst>
        </xdr:cNvPr>
        <xdr:cNvSpPr/>
      </xdr:nvSpPr>
      <xdr:spPr>
        <a:xfrm>
          <a:off x="4067175" y="116586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3524250" y="111537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4067175" y="114871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49</xdr:row>
      <xdr:rowOff>123825</xdr:rowOff>
    </xdr:from>
    <xdr:to>
      <xdr:col>4</xdr:col>
      <xdr:colOff>209550</xdr:colOff>
      <xdr:row>49</xdr:row>
      <xdr:rowOff>228600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3524250" y="113061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50</xdr:row>
      <xdr:rowOff>114300</xdr:rowOff>
    </xdr:from>
    <xdr:to>
      <xdr:col>4</xdr:col>
      <xdr:colOff>752475</xdr:colOff>
      <xdr:row>50</xdr:row>
      <xdr:rowOff>219075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4067175" y="116395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524250" y="111252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4067175" y="114585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3524250" y="11296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4067175" y="116300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57150</xdr:colOff>
      <xdr:row>48</xdr:row>
      <xdr:rowOff>123825</xdr:rowOff>
    </xdr:from>
    <xdr:to>
      <xdr:col>4</xdr:col>
      <xdr:colOff>209550</xdr:colOff>
      <xdr:row>48</xdr:row>
      <xdr:rowOff>228600</xdr:rowOff>
    </xdr:to>
    <xdr:sp macro="" textlink="">
      <xdr:nvSpPr>
        <xdr:cNvPr id="2" name="右矢印 1">
          <a:extLst>
            <a:ext uri="{FF2B5EF4-FFF2-40B4-BE49-F238E27FC236}">
              <a16:creationId xmlns:a16="http://schemas.microsoft.com/office/drawing/2014/main" id="{00000000-0008-0000-0500-000002000000}"/>
            </a:ext>
          </a:extLst>
        </xdr:cNvPr>
        <xdr:cNvSpPr/>
      </xdr:nvSpPr>
      <xdr:spPr>
        <a:xfrm>
          <a:off x="3524250" y="113347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49</xdr:row>
      <xdr:rowOff>114300</xdr:rowOff>
    </xdr:from>
    <xdr:to>
      <xdr:col>4</xdr:col>
      <xdr:colOff>752475</xdr:colOff>
      <xdr:row>49</xdr:row>
      <xdr:rowOff>219075</xdr:rowOff>
    </xdr:to>
    <xdr:sp macro="" textlink="">
      <xdr:nvSpPr>
        <xdr:cNvPr id="3" name="右矢印 2">
          <a:extLst>
            <a:ext uri="{FF2B5EF4-FFF2-40B4-BE49-F238E27FC236}">
              <a16:creationId xmlns:a16="http://schemas.microsoft.com/office/drawing/2014/main" id="{00000000-0008-0000-0500-000003000000}"/>
            </a:ext>
          </a:extLst>
        </xdr:cNvPr>
        <xdr:cNvSpPr/>
      </xdr:nvSpPr>
      <xdr:spPr>
        <a:xfrm>
          <a:off x="4067175" y="116681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600-000002000000}"/>
            </a:ext>
          </a:extLst>
        </xdr:cNvPr>
        <xdr:cNvSpPr/>
      </xdr:nvSpPr>
      <xdr:spPr>
        <a:xfrm>
          <a:off x="3524250" y="110966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600-000003000000}"/>
            </a:ext>
          </a:extLst>
        </xdr:cNvPr>
        <xdr:cNvSpPr/>
      </xdr:nvSpPr>
      <xdr:spPr>
        <a:xfrm>
          <a:off x="4067175" y="1143000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57150</xdr:colOff>
      <xdr:row>49</xdr:row>
      <xdr:rowOff>123825</xdr:rowOff>
    </xdr:from>
    <xdr:to>
      <xdr:col>4</xdr:col>
      <xdr:colOff>209550</xdr:colOff>
      <xdr:row>49</xdr:row>
      <xdr:rowOff>228600</xdr:rowOff>
    </xdr:to>
    <xdr:sp macro="" textlink="">
      <xdr:nvSpPr>
        <xdr:cNvPr id="2" name="右矢印 1">
          <a:extLst>
            <a:ext uri="{FF2B5EF4-FFF2-40B4-BE49-F238E27FC236}">
              <a16:creationId xmlns:a16="http://schemas.microsoft.com/office/drawing/2014/main" id="{00000000-0008-0000-0700-000002000000}"/>
            </a:ext>
          </a:extLst>
        </xdr:cNvPr>
        <xdr:cNvSpPr/>
      </xdr:nvSpPr>
      <xdr:spPr>
        <a:xfrm>
          <a:off x="3524250" y="112966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50</xdr:row>
      <xdr:rowOff>114300</xdr:rowOff>
    </xdr:from>
    <xdr:to>
      <xdr:col>4</xdr:col>
      <xdr:colOff>752475</xdr:colOff>
      <xdr:row>50</xdr:row>
      <xdr:rowOff>219075</xdr:rowOff>
    </xdr:to>
    <xdr:sp macro="" textlink="">
      <xdr:nvSpPr>
        <xdr:cNvPr id="3" name="右矢印 2">
          <a:extLst>
            <a:ext uri="{FF2B5EF4-FFF2-40B4-BE49-F238E27FC236}">
              <a16:creationId xmlns:a16="http://schemas.microsoft.com/office/drawing/2014/main" id="{00000000-0008-0000-0700-000003000000}"/>
            </a:ext>
          </a:extLst>
        </xdr:cNvPr>
        <xdr:cNvSpPr/>
      </xdr:nvSpPr>
      <xdr:spPr>
        <a:xfrm>
          <a:off x="4067175" y="1163002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57150</xdr:colOff>
      <xdr:row>50</xdr:row>
      <xdr:rowOff>123825</xdr:rowOff>
    </xdr:from>
    <xdr:to>
      <xdr:col>4</xdr:col>
      <xdr:colOff>209550</xdr:colOff>
      <xdr:row>50</xdr:row>
      <xdr:rowOff>228600</xdr:rowOff>
    </xdr:to>
    <xdr:sp macro="" textlink="">
      <xdr:nvSpPr>
        <xdr:cNvPr id="2" name="右矢印 1">
          <a:extLst>
            <a:ext uri="{FF2B5EF4-FFF2-40B4-BE49-F238E27FC236}">
              <a16:creationId xmlns:a16="http://schemas.microsoft.com/office/drawing/2014/main" id="{00000000-0008-0000-0800-000002000000}"/>
            </a:ext>
          </a:extLst>
        </xdr:cNvPr>
        <xdr:cNvSpPr/>
      </xdr:nvSpPr>
      <xdr:spPr>
        <a:xfrm>
          <a:off x="3524250" y="11115675"/>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51</xdr:row>
      <xdr:rowOff>114300</xdr:rowOff>
    </xdr:from>
    <xdr:to>
      <xdr:col>4</xdr:col>
      <xdr:colOff>752475</xdr:colOff>
      <xdr:row>51</xdr:row>
      <xdr:rowOff>219075</xdr:rowOff>
    </xdr:to>
    <xdr:sp macro="" textlink="">
      <xdr:nvSpPr>
        <xdr:cNvPr id="3" name="右矢印 2">
          <a:extLst>
            <a:ext uri="{FF2B5EF4-FFF2-40B4-BE49-F238E27FC236}">
              <a16:creationId xmlns:a16="http://schemas.microsoft.com/office/drawing/2014/main" id="{00000000-0008-0000-0800-000003000000}"/>
            </a:ext>
          </a:extLst>
        </xdr:cNvPr>
        <xdr:cNvSpPr/>
      </xdr:nvSpPr>
      <xdr:spPr>
        <a:xfrm>
          <a:off x="4067175" y="11449050"/>
          <a:ext cx="1524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tabSelected="1" view="pageBreakPreview" zoomScaleNormal="100" zoomScaleSheetLayoutView="100" workbookViewId="0">
      <selection activeCell="C8" sqref="C8"/>
    </sheetView>
  </sheetViews>
  <sheetFormatPr defaultColWidth="9" defaultRowHeight="14.25"/>
  <cols>
    <col min="1" max="2" width="6.375" style="1" customWidth="1"/>
    <col min="3" max="4" width="16.375" style="2" customWidth="1"/>
    <col min="5" max="5" width="13.25" style="2" customWidth="1"/>
    <col min="6" max="6" width="13.625" style="2" bestFit="1" customWidth="1"/>
    <col min="7" max="7" width="20.625" style="2" customWidth="1"/>
    <col min="8" max="8" width="10.625" style="2" customWidth="1"/>
    <col min="9" max="9" width="8.625" style="2" customWidth="1"/>
    <col min="10" max="11" width="15.75" style="2" customWidth="1"/>
    <col min="12" max="12" width="9" style="58"/>
    <col min="13" max="16384" width="9" style="2"/>
  </cols>
  <sheetData>
    <row r="1" spans="1:15" ht="20.100000000000001" customHeight="1">
      <c r="A1" s="30" t="s">
        <v>25</v>
      </c>
      <c r="G1" s="1"/>
      <c r="H1" s="1"/>
      <c r="I1" s="168" t="s">
        <v>62</v>
      </c>
      <c r="J1" s="169"/>
      <c r="K1" s="169"/>
    </row>
    <row r="2" spans="1:15" ht="24.75" customHeight="1">
      <c r="A2" s="170">
        <v>45383</v>
      </c>
      <c r="B2" s="170"/>
      <c r="C2" s="170"/>
      <c r="D2" s="170"/>
      <c r="E2" s="170"/>
      <c r="F2" s="170"/>
      <c r="G2" s="171"/>
      <c r="H2" s="171"/>
      <c r="I2" s="171"/>
      <c r="J2" s="171"/>
      <c r="K2" s="171"/>
    </row>
    <row r="3" spans="1:15" ht="8.25" customHeight="1" thickBot="1">
      <c r="A3" s="79"/>
    </row>
    <row r="4" spans="1:15" ht="34.9" customHeight="1">
      <c r="A4" s="175" t="s">
        <v>2</v>
      </c>
      <c r="B4" s="176"/>
      <c r="C4" s="177"/>
      <c r="D4" s="178"/>
      <c r="E4" s="192" t="s">
        <v>58</v>
      </c>
      <c r="F4" s="176"/>
      <c r="G4" s="179"/>
      <c r="H4" s="180"/>
      <c r="I4" s="180"/>
      <c r="J4" s="180"/>
      <c r="K4" s="181"/>
    </row>
    <row r="5" spans="1:15" ht="42" customHeight="1">
      <c r="A5" s="173" t="s">
        <v>57</v>
      </c>
      <c r="B5" s="174"/>
      <c r="C5" s="172"/>
      <c r="D5" s="172"/>
      <c r="E5" s="193" t="s">
        <v>3</v>
      </c>
      <c r="F5" s="194"/>
      <c r="G5" s="258"/>
      <c r="H5" s="253"/>
      <c r="I5" s="253"/>
      <c r="J5" s="253"/>
      <c r="K5" s="254"/>
    </row>
    <row r="6" spans="1:15" ht="42.75" customHeight="1" thickBot="1">
      <c r="A6" s="195" t="s">
        <v>30</v>
      </c>
      <c r="B6" s="196"/>
      <c r="C6" s="196"/>
      <c r="D6" s="197"/>
      <c r="E6" s="200" t="s">
        <v>3</v>
      </c>
      <c r="F6" s="196"/>
      <c r="G6" s="259"/>
      <c r="H6" s="260"/>
      <c r="I6" s="260"/>
      <c r="J6" s="260"/>
      <c r="K6" s="261"/>
    </row>
    <row r="7" spans="1:15" ht="19.5" customHeight="1">
      <c r="A7" s="22"/>
      <c r="B7" s="22"/>
      <c r="C7" s="22"/>
      <c r="D7" s="22"/>
      <c r="E7" s="22"/>
      <c r="F7" s="22"/>
      <c r="G7" s="93"/>
      <c r="H7" s="93"/>
      <c r="I7" s="93"/>
      <c r="J7" s="95"/>
      <c r="K7" s="97"/>
    </row>
    <row r="8" spans="1:15" ht="19.5" customHeight="1">
      <c r="A8" s="22"/>
      <c r="B8" s="22"/>
      <c r="C8" s="22"/>
      <c r="D8" s="22"/>
      <c r="E8" s="22"/>
      <c r="F8" s="22"/>
      <c r="G8" s="93"/>
      <c r="H8" s="93"/>
      <c r="I8" s="93"/>
      <c r="J8" s="92"/>
      <c r="K8" s="94"/>
    </row>
    <row r="9" spans="1:15" s="3" customFormat="1" ht="18" customHeight="1" thickBot="1">
      <c r="A9" s="9"/>
      <c r="B9" s="10"/>
      <c r="C9" s="11"/>
      <c r="D9" s="11"/>
      <c r="E9" s="20" t="s">
        <v>14</v>
      </c>
      <c r="F9" s="11"/>
      <c r="G9" s="11"/>
      <c r="H9" s="11"/>
      <c r="I9" s="11"/>
      <c r="J9" s="11"/>
      <c r="K9" s="11"/>
      <c r="L9" s="59"/>
    </row>
    <row r="10" spans="1:15" ht="21" customHeight="1">
      <c r="A10" s="198" t="s">
        <v>4</v>
      </c>
      <c r="B10" s="154" t="s">
        <v>5</v>
      </c>
      <c r="C10" s="156" t="s">
        <v>6</v>
      </c>
      <c r="D10" s="158" t="s">
        <v>7</v>
      </c>
      <c r="E10" s="166" t="s">
        <v>13</v>
      </c>
      <c r="F10" s="160" t="s">
        <v>12</v>
      </c>
      <c r="G10" s="162" t="s">
        <v>11</v>
      </c>
      <c r="H10" s="162"/>
      <c r="I10" s="162"/>
      <c r="J10" s="162"/>
      <c r="K10" s="163"/>
    </row>
    <row r="11" spans="1:15" s="1" customFormat="1" ht="24" customHeight="1" thickBot="1">
      <c r="A11" s="199"/>
      <c r="B11" s="155"/>
      <c r="C11" s="157"/>
      <c r="D11" s="159"/>
      <c r="E11" s="167"/>
      <c r="F11" s="161"/>
      <c r="G11" s="164"/>
      <c r="H11" s="164"/>
      <c r="I11" s="164"/>
      <c r="J11" s="164"/>
      <c r="K11" s="165"/>
      <c r="L11" s="58"/>
    </row>
    <row r="12" spans="1:15" ht="17.25" customHeight="1">
      <c r="A12" s="71">
        <f>A2</f>
        <v>45383</v>
      </c>
      <c r="B12" s="19" t="str">
        <f>TEXT(A12,"ddd")</f>
        <v>Mon</v>
      </c>
      <c r="C12" s="31"/>
      <c r="D12" s="32"/>
      <c r="E12" s="35"/>
      <c r="F12" s="72"/>
      <c r="G12" s="152"/>
      <c r="H12" s="152"/>
      <c r="I12" s="152"/>
      <c r="J12" s="152"/>
      <c r="K12" s="153"/>
      <c r="M12" s="99" t="s">
        <v>15</v>
      </c>
      <c r="N12" s="100"/>
      <c r="O12" s="101" t="s">
        <v>45</v>
      </c>
    </row>
    <row r="13" spans="1:15" ht="17.25" customHeight="1">
      <c r="A13" s="70">
        <f>A12+1</f>
        <v>45384</v>
      </c>
      <c r="B13" s="19" t="str">
        <f>TEXT(A13,"ddd")</f>
        <v>Tue</v>
      </c>
      <c r="C13" s="33"/>
      <c r="D13" s="34"/>
      <c r="E13" s="35"/>
      <c r="F13" s="36"/>
      <c r="G13" s="144"/>
      <c r="H13" s="144"/>
      <c r="I13" s="144"/>
      <c r="J13" s="144"/>
      <c r="K13" s="145"/>
      <c r="M13" s="21" t="s">
        <v>46</v>
      </c>
      <c r="N13" s="101"/>
      <c r="O13" s="101" t="s">
        <v>47</v>
      </c>
    </row>
    <row r="14" spans="1:15" ht="17.25" customHeight="1">
      <c r="A14" s="70">
        <f t="shared" ref="A14:A41" si="0">A13+1</f>
        <v>45385</v>
      </c>
      <c r="B14" s="19" t="str">
        <f t="shared" ref="B14:B39" si="1">TEXT(A14,"ddd")</f>
        <v>Wed</v>
      </c>
      <c r="C14" s="33"/>
      <c r="D14" s="34"/>
      <c r="E14" s="35"/>
      <c r="F14" s="36"/>
      <c r="G14" s="144"/>
      <c r="H14" s="144"/>
      <c r="I14" s="144"/>
      <c r="J14" s="144"/>
      <c r="K14" s="145"/>
      <c r="M14" s="102" t="s">
        <v>56</v>
      </c>
      <c r="N14" s="101"/>
      <c r="O14" s="101" t="s">
        <v>48</v>
      </c>
    </row>
    <row r="15" spans="1:15" ht="17.25" customHeight="1">
      <c r="A15" s="70">
        <f t="shared" si="0"/>
        <v>45386</v>
      </c>
      <c r="B15" s="19" t="str">
        <f t="shared" si="1"/>
        <v>Thu</v>
      </c>
      <c r="C15" s="33"/>
      <c r="D15" s="34"/>
      <c r="E15" s="35"/>
      <c r="F15" s="36"/>
      <c r="G15" s="144"/>
      <c r="H15" s="144"/>
      <c r="I15" s="144"/>
      <c r="J15" s="144"/>
      <c r="K15" s="145"/>
      <c r="M15" s="102" t="s">
        <v>49</v>
      </c>
      <c r="N15" s="101"/>
      <c r="O15" s="101" t="s">
        <v>50</v>
      </c>
    </row>
    <row r="16" spans="1:15" ht="17.25" customHeight="1">
      <c r="A16" s="70">
        <f t="shared" si="0"/>
        <v>45387</v>
      </c>
      <c r="B16" s="19" t="str">
        <f t="shared" si="1"/>
        <v>Fri</v>
      </c>
      <c r="C16" s="33"/>
      <c r="D16" s="34"/>
      <c r="E16" s="35"/>
      <c r="F16" s="36"/>
      <c r="G16" s="144"/>
      <c r="H16" s="144"/>
      <c r="I16" s="144"/>
      <c r="J16" s="144"/>
      <c r="K16" s="145"/>
      <c r="M16" s="102" t="s">
        <v>51</v>
      </c>
      <c r="N16" s="101"/>
      <c r="O16" s="101" t="s">
        <v>52</v>
      </c>
    </row>
    <row r="17" spans="1:15" s="4" customFormat="1" ht="17.25" customHeight="1">
      <c r="A17" s="70">
        <f t="shared" si="0"/>
        <v>45388</v>
      </c>
      <c r="B17" s="19" t="str">
        <f t="shared" si="1"/>
        <v>Sat</v>
      </c>
      <c r="C17" s="37"/>
      <c r="D17" s="38"/>
      <c r="E17" s="35"/>
      <c r="F17" s="36"/>
      <c r="G17" s="144"/>
      <c r="H17" s="144"/>
      <c r="I17" s="144"/>
      <c r="J17" s="144"/>
      <c r="K17" s="145"/>
      <c r="L17" s="58"/>
      <c r="M17" s="102" t="s">
        <v>53</v>
      </c>
      <c r="N17" s="101"/>
      <c r="O17" s="101" t="s">
        <v>54</v>
      </c>
    </row>
    <row r="18" spans="1:15" s="4" customFormat="1" ht="17.25" customHeight="1">
      <c r="A18" s="70">
        <f t="shared" si="0"/>
        <v>45389</v>
      </c>
      <c r="B18" s="19" t="str">
        <f t="shared" si="1"/>
        <v>Sun</v>
      </c>
      <c r="C18" s="37"/>
      <c r="D18" s="38"/>
      <c r="E18" s="35"/>
      <c r="F18" s="36"/>
      <c r="G18" s="144"/>
      <c r="H18" s="144"/>
      <c r="I18" s="144"/>
      <c r="J18" s="144"/>
      <c r="K18" s="145"/>
      <c r="L18" s="60"/>
      <c r="M18" s="102" t="s">
        <v>55</v>
      </c>
      <c r="N18" s="101"/>
      <c r="O18" s="103"/>
    </row>
    <row r="19" spans="1:15" ht="17.25" customHeight="1">
      <c r="A19" s="70">
        <f t="shared" si="0"/>
        <v>45390</v>
      </c>
      <c r="B19" s="19" t="str">
        <f t="shared" si="1"/>
        <v>Mon</v>
      </c>
      <c r="C19" s="33"/>
      <c r="D19" s="34"/>
      <c r="E19" s="35"/>
      <c r="F19" s="36"/>
      <c r="G19" s="144"/>
      <c r="H19" s="144"/>
      <c r="I19" s="144"/>
      <c r="J19" s="144"/>
      <c r="K19" s="145"/>
      <c r="M19" s="7"/>
    </row>
    <row r="20" spans="1:15" ht="17.25" customHeight="1">
      <c r="A20" s="70">
        <f t="shared" si="0"/>
        <v>45391</v>
      </c>
      <c r="B20" s="19" t="str">
        <f t="shared" si="1"/>
        <v>Tue</v>
      </c>
      <c r="C20" s="33"/>
      <c r="D20" s="34"/>
      <c r="E20" s="35"/>
      <c r="F20" s="36"/>
      <c r="G20" s="144"/>
      <c r="H20" s="144"/>
      <c r="I20" s="144"/>
      <c r="J20" s="144"/>
      <c r="K20" s="145"/>
    </row>
    <row r="21" spans="1:15" ht="17.25" customHeight="1">
      <c r="A21" s="70">
        <f t="shared" si="0"/>
        <v>45392</v>
      </c>
      <c r="B21" s="19" t="str">
        <f t="shared" si="1"/>
        <v>Wed</v>
      </c>
      <c r="C21" s="33"/>
      <c r="D21" s="34"/>
      <c r="E21" s="35"/>
      <c r="F21" s="36"/>
      <c r="G21" s="144"/>
      <c r="H21" s="144"/>
      <c r="I21" s="144"/>
      <c r="J21" s="144"/>
      <c r="K21" s="145"/>
    </row>
    <row r="22" spans="1:15" ht="17.25" customHeight="1">
      <c r="A22" s="70">
        <f t="shared" si="0"/>
        <v>45393</v>
      </c>
      <c r="B22" s="19" t="str">
        <f t="shared" si="1"/>
        <v>Thu</v>
      </c>
      <c r="C22" s="33"/>
      <c r="D22" s="34"/>
      <c r="E22" s="35"/>
      <c r="F22" s="36"/>
      <c r="G22" s="144"/>
      <c r="H22" s="144"/>
      <c r="I22" s="144"/>
      <c r="J22" s="144"/>
      <c r="K22" s="145"/>
    </row>
    <row r="23" spans="1:15" ht="17.25" customHeight="1">
      <c r="A23" s="70">
        <f t="shared" si="0"/>
        <v>45394</v>
      </c>
      <c r="B23" s="19" t="str">
        <f t="shared" si="1"/>
        <v>Fri</v>
      </c>
      <c r="C23" s="33"/>
      <c r="D23" s="34"/>
      <c r="E23" s="35"/>
      <c r="F23" s="36"/>
      <c r="G23" s="144"/>
      <c r="H23" s="144"/>
      <c r="I23" s="144"/>
      <c r="J23" s="144"/>
      <c r="K23" s="145"/>
    </row>
    <row r="24" spans="1:15" s="4" customFormat="1" ht="17.25" customHeight="1">
      <c r="A24" s="70">
        <f t="shared" si="0"/>
        <v>45395</v>
      </c>
      <c r="B24" s="19" t="str">
        <f t="shared" si="1"/>
        <v>Sat</v>
      </c>
      <c r="C24" s="37"/>
      <c r="D24" s="38"/>
      <c r="E24" s="35"/>
      <c r="F24" s="36"/>
      <c r="G24" s="144"/>
      <c r="H24" s="144"/>
      <c r="I24" s="144"/>
      <c r="J24" s="144"/>
      <c r="K24" s="145"/>
      <c r="L24" s="58"/>
    </row>
    <row r="25" spans="1:15" s="4" customFormat="1" ht="17.25" customHeight="1">
      <c r="A25" s="70">
        <f t="shared" si="0"/>
        <v>45396</v>
      </c>
      <c r="B25" s="19" t="str">
        <f t="shared" si="1"/>
        <v>Sun</v>
      </c>
      <c r="C25" s="37"/>
      <c r="D25" s="38"/>
      <c r="E25" s="35"/>
      <c r="F25" s="36"/>
      <c r="G25" s="144"/>
      <c r="H25" s="144"/>
      <c r="I25" s="144"/>
      <c r="J25" s="144"/>
      <c r="K25" s="145"/>
      <c r="L25" s="60"/>
    </row>
    <row r="26" spans="1:15" ht="17.25" customHeight="1">
      <c r="A26" s="70">
        <f t="shared" si="0"/>
        <v>45397</v>
      </c>
      <c r="B26" s="19" t="str">
        <f t="shared" si="1"/>
        <v>Mon</v>
      </c>
      <c r="C26" s="33"/>
      <c r="D26" s="34"/>
      <c r="E26" s="35"/>
      <c r="F26" s="36"/>
      <c r="G26" s="144"/>
      <c r="H26" s="144"/>
      <c r="I26" s="144"/>
      <c r="J26" s="144"/>
      <c r="K26" s="145"/>
    </row>
    <row r="27" spans="1:15" ht="17.25" customHeight="1">
      <c r="A27" s="70">
        <f t="shared" si="0"/>
        <v>45398</v>
      </c>
      <c r="B27" s="19" t="str">
        <f t="shared" si="1"/>
        <v>Tue</v>
      </c>
      <c r="C27" s="33"/>
      <c r="D27" s="34"/>
      <c r="E27" s="35"/>
      <c r="F27" s="36"/>
      <c r="G27" s="144"/>
      <c r="H27" s="144"/>
      <c r="I27" s="144"/>
      <c r="J27" s="144"/>
      <c r="K27" s="145"/>
    </row>
    <row r="28" spans="1:15" ht="17.25" customHeight="1">
      <c r="A28" s="70">
        <f t="shared" si="0"/>
        <v>45399</v>
      </c>
      <c r="B28" s="19" t="str">
        <f t="shared" si="1"/>
        <v>Wed</v>
      </c>
      <c r="C28" s="33"/>
      <c r="D28" s="34"/>
      <c r="E28" s="35"/>
      <c r="F28" s="36"/>
      <c r="G28" s="144"/>
      <c r="H28" s="144"/>
      <c r="I28" s="144"/>
      <c r="J28" s="144"/>
      <c r="K28" s="145"/>
    </row>
    <row r="29" spans="1:15" ht="17.25" customHeight="1">
      <c r="A29" s="70">
        <f t="shared" si="0"/>
        <v>45400</v>
      </c>
      <c r="B29" s="19" t="str">
        <f t="shared" si="1"/>
        <v>Thu</v>
      </c>
      <c r="C29" s="33"/>
      <c r="D29" s="34"/>
      <c r="E29" s="35"/>
      <c r="F29" s="36"/>
      <c r="G29" s="144"/>
      <c r="H29" s="144"/>
      <c r="I29" s="144"/>
      <c r="J29" s="144"/>
      <c r="K29" s="145"/>
    </row>
    <row r="30" spans="1:15" ht="17.25" customHeight="1">
      <c r="A30" s="70">
        <f t="shared" si="0"/>
        <v>45401</v>
      </c>
      <c r="B30" s="19" t="str">
        <f t="shared" si="1"/>
        <v>Fri</v>
      </c>
      <c r="C30" s="33"/>
      <c r="D30" s="34"/>
      <c r="E30" s="35"/>
      <c r="F30" s="36"/>
      <c r="G30" s="144"/>
      <c r="H30" s="144"/>
      <c r="I30" s="144"/>
      <c r="J30" s="144"/>
      <c r="K30" s="145"/>
    </row>
    <row r="31" spans="1:15" s="4" customFormat="1" ht="17.25" customHeight="1">
      <c r="A31" s="70">
        <f t="shared" si="0"/>
        <v>45402</v>
      </c>
      <c r="B31" s="19" t="str">
        <f t="shared" si="1"/>
        <v>Sat</v>
      </c>
      <c r="C31" s="33"/>
      <c r="D31" s="34"/>
      <c r="E31" s="35"/>
      <c r="F31" s="36"/>
      <c r="G31" s="144"/>
      <c r="H31" s="144"/>
      <c r="I31" s="144"/>
      <c r="J31" s="144"/>
      <c r="K31" s="145"/>
      <c r="L31" s="58"/>
    </row>
    <row r="32" spans="1:15" s="4" customFormat="1" ht="17.25" customHeight="1">
      <c r="A32" s="70">
        <f t="shared" si="0"/>
        <v>45403</v>
      </c>
      <c r="B32" s="19" t="str">
        <f t="shared" si="1"/>
        <v>Sun</v>
      </c>
      <c r="C32" s="37"/>
      <c r="D32" s="38"/>
      <c r="E32" s="35"/>
      <c r="F32" s="36"/>
      <c r="G32" s="144"/>
      <c r="H32" s="144"/>
      <c r="I32" s="144"/>
      <c r="J32" s="144"/>
      <c r="K32" s="145"/>
      <c r="L32" s="60"/>
    </row>
    <row r="33" spans="1:12" ht="17.25" customHeight="1">
      <c r="A33" s="70">
        <f t="shared" si="0"/>
        <v>45404</v>
      </c>
      <c r="B33" s="19" t="str">
        <f t="shared" si="1"/>
        <v>Mon</v>
      </c>
      <c r="C33" s="33"/>
      <c r="D33" s="34"/>
      <c r="E33" s="35"/>
      <c r="F33" s="36"/>
      <c r="G33" s="144"/>
      <c r="H33" s="144"/>
      <c r="I33" s="144"/>
      <c r="J33" s="144"/>
      <c r="K33" s="145"/>
    </row>
    <row r="34" spans="1:12" ht="17.25" customHeight="1">
      <c r="A34" s="70">
        <f t="shared" si="0"/>
        <v>45405</v>
      </c>
      <c r="B34" s="19" t="str">
        <f t="shared" si="1"/>
        <v>Tue</v>
      </c>
      <c r="C34" s="33"/>
      <c r="D34" s="34"/>
      <c r="E34" s="35"/>
      <c r="F34" s="36"/>
      <c r="G34" s="144"/>
      <c r="H34" s="144"/>
      <c r="I34" s="144"/>
      <c r="J34" s="144"/>
      <c r="K34" s="145"/>
    </row>
    <row r="35" spans="1:12" ht="17.25" customHeight="1">
      <c r="A35" s="70">
        <f t="shared" si="0"/>
        <v>45406</v>
      </c>
      <c r="B35" s="19" t="str">
        <f t="shared" si="1"/>
        <v>Wed</v>
      </c>
      <c r="C35" s="33"/>
      <c r="D35" s="34"/>
      <c r="E35" s="35"/>
      <c r="F35" s="36"/>
      <c r="G35" s="144"/>
      <c r="H35" s="144"/>
      <c r="I35" s="144"/>
      <c r="J35" s="144"/>
      <c r="K35" s="145"/>
    </row>
    <row r="36" spans="1:12" ht="17.25" customHeight="1">
      <c r="A36" s="70">
        <f t="shared" si="0"/>
        <v>45407</v>
      </c>
      <c r="B36" s="19" t="str">
        <f t="shared" si="1"/>
        <v>Thu</v>
      </c>
      <c r="C36" s="33"/>
      <c r="D36" s="34"/>
      <c r="E36" s="35"/>
      <c r="F36" s="36"/>
      <c r="G36" s="144"/>
      <c r="H36" s="144"/>
      <c r="I36" s="144"/>
      <c r="J36" s="144"/>
      <c r="K36" s="145"/>
    </row>
    <row r="37" spans="1:12" ht="17.25" customHeight="1">
      <c r="A37" s="70">
        <f t="shared" si="0"/>
        <v>45408</v>
      </c>
      <c r="B37" s="19" t="str">
        <f t="shared" si="1"/>
        <v>Fri</v>
      </c>
      <c r="C37" s="33"/>
      <c r="D37" s="34"/>
      <c r="E37" s="35"/>
      <c r="F37" s="36"/>
      <c r="G37" s="144"/>
      <c r="H37" s="144"/>
      <c r="I37" s="144"/>
      <c r="J37" s="144"/>
      <c r="K37" s="145"/>
    </row>
    <row r="38" spans="1:12" s="4" customFormat="1" ht="17.25" customHeight="1">
      <c r="A38" s="70">
        <f t="shared" si="0"/>
        <v>45409</v>
      </c>
      <c r="B38" s="19" t="str">
        <f t="shared" si="1"/>
        <v>Sat</v>
      </c>
      <c r="C38" s="37"/>
      <c r="D38" s="38"/>
      <c r="E38" s="35"/>
      <c r="F38" s="36"/>
      <c r="G38" s="144"/>
      <c r="H38" s="144"/>
      <c r="I38" s="144"/>
      <c r="J38" s="144"/>
      <c r="K38" s="145"/>
      <c r="L38" s="58"/>
    </row>
    <row r="39" spans="1:12" s="4" customFormat="1" ht="17.25" customHeight="1">
      <c r="A39" s="70">
        <f t="shared" si="0"/>
        <v>45410</v>
      </c>
      <c r="B39" s="19" t="str">
        <f t="shared" si="1"/>
        <v>Sun</v>
      </c>
      <c r="C39" s="37"/>
      <c r="D39" s="38"/>
      <c r="E39" s="35"/>
      <c r="F39" s="36"/>
      <c r="G39" s="144"/>
      <c r="H39" s="144"/>
      <c r="I39" s="144"/>
      <c r="J39" s="144"/>
      <c r="K39" s="145"/>
      <c r="L39" s="60"/>
    </row>
    <row r="40" spans="1:12" s="4" customFormat="1" ht="17.25" customHeight="1">
      <c r="A40" s="70">
        <f t="shared" si="0"/>
        <v>45411</v>
      </c>
      <c r="B40" s="19" t="s">
        <v>60</v>
      </c>
      <c r="C40" s="37"/>
      <c r="D40" s="38"/>
      <c r="E40" s="35"/>
      <c r="F40" s="36"/>
      <c r="G40" s="144"/>
      <c r="H40" s="144"/>
      <c r="I40" s="144"/>
      <c r="J40" s="144"/>
      <c r="K40" s="145"/>
      <c r="L40" s="60"/>
    </row>
    <row r="41" spans="1:12" s="4" customFormat="1" ht="17.25" customHeight="1" thickBot="1">
      <c r="A41" s="84">
        <f t="shared" si="0"/>
        <v>45412</v>
      </c>
      <c r="B41" s="85" t="str">
        <f t="shared" ref="B41" si="2">TEXT(A41,"ddd")</f>
        <v>Tue</v>
      </c>
      <c r="C41" s="86"/>
      <c r="D41" s="87"/>
      <c r="E41" s="88"/>
      <c r="F41" s="89"/>
      <c r="G41" s="150"/>
      <c r="H41" s="150"/>
      <c r="I41" s="150"/>
      <c r="J41" s="150"/>
      <c r="K41" s="151"/>
      <c r="L41" s="60"/>
    </row>
    <row r="42" spans="1:12" ht="18" customHeight="1" thickBot="1">
      <c r="A42" s="186" t="s">
        <v>28</v>
      </c>
      <c r="B42" s="187"/>
      <c r="C42" s="52"/>
      <c r="D42" s="52"/>
      <c r="E42" s="53">
        <f>SUM(E12:E41)</f>
        <v>0</v>
      </c>
      <c r="F42" s="90"/>
      <c r="G42" s="90"/>
      <c r="H42" s="90"/>
      <c r="I42" s="90"/>
      <c r="J42" s="90"/>
      <c r="K42" s="90"/>
    </row>
    <row r="43" spans="1:12" ht="18" customHeight="1" thickBot="1">
      <c r="A43" s="188"/>
      <c r="B43" s="189"/>
      <c r="C43" s="182">
        <f>A2</f>
        <v>45383</v>
      </c>
      <c r="D43" s="182"/>
      <c r="E43" s="54">
        <f>7.5*21</f>
        <v>157.5</v>
      </c>
      <c r="F43" s="83"/>
      <c r="G43" s="83"/>
      <c r="H43" s="83"/>
      <c r="I43" s="83"/>
      <c r="J43" s="83"/>
      <c r="K43" s="83"/>
    </row>
    <row r="44" spans="1:12" ht="18" customHeight="1" thickBot="1">
      <c r="A44" s="190"/>
      <c r="B44" s="191"/>
      <c r="C44" s="108"/>
      <c r="D44" s="108" t="s">
        <v>59</v>
      </c>
      <c r="E44" s="109">
        <f>E42-E43</f>
        <v>-157.5</v>
      </c>
      <c r="F44" s="15"/>
      <c r="G44" s="15"/>
      <c r="H44" s="15"/>
      <c r="I44" s="15"/>
      <c r="J44" s="15"/>
      <c r="K44" s="15"/>
    </row>
    <row r="45" spans="1:12" ht="8.1" customHeight="1" thickBot="1">
      <c r="A45" s="12"/>
      <c r="B45" s="13"/>
      <c r="C45" s="51"/>
      <c r="D45" s="51"/>
      <c r="E45" s="50"/>
      <c r="F45" s="15"/>
      <c r="G45" s="15"/>
      <c r="H45" s="15"/>
      <c r="I45" s="15"/>
      <c r="J45" s="15"/>
      <c r="K45" s="15"/>
    </row>
    <row r="46" spans="1:12" ht="27.95" customHeight="1">
      <c r="A46" s="12"/>
      <c r="B46" s="13"/>
      <c r="C46" s="183" t="s">
        <v>40</v>
      </c>
      <c r="D46" s="184" t="s">
        <v>0</v>
      </c>
      <c r="E46" s="146" t="s">
        <v>1</v>
      </c>
      <c r="F46" s="147"/>
      <c r="G46" s="41" t="s">
        <v>8</v>
      </c>
      <c r="H46" s="15"/>
      <c r="I46" s="15"/>
      <c r="J46" s="21"/>
      <c r="K46" s="24" t="s">
        <v>27</v>
      </c>
    </row>
    <row r="47" spans="1:12" ht="27.95" customHeight="1">
      <c r="A47" s="12"/>
      <c r="B47" s="13"/>
      <c r="C47" s="183"/>
      <c r="D47" s="185"/>
      <c r="E47" s="148" t="s">
        <v>10</v>
      </c>
      <c r="F47" s="149"/>
      <c r="G47" s="42" t="s">
        <v>8</v>
      </c>
      <c r="H47" s="15"/>
      <c r="I47" s="15"/>
      <c r="J47" s="22"/>
      <c r="K47" s="207"/>
    </row>
    <row r="48" spans="1:12" ht="27.95" customHeight="1" thickBot="1">
      <c r="A48" s="12"/>
      <c r="B48" s="13"/>
      <c r="C48" s="18" t="s">
        <v>40</v>
      </c>
      <c r="D48" s="209" t="s">
        <v>9</v>
      </c>
      <c r="E48" s="210"/>
      <c r="F48" s="211"/>
      <c r="G48" s="43" t="s">
        <v>8</v>
      </c>
      <c r="H48" s="15"/>
      <c r="I48" s="15"/>
      <c r="J48" s="21"/>
      <c r="K48" s="207"/>
    </row>
    <row r="49" spans="1:11" ht="5.25" customHeight="1">
      <c r="A49" s="12"/>
      <c r="B49" s="13"/>
      <c r="C49" s="14"/>
      <c r="D49" s="16"/>
      <c r="E49" s="17"/>
      <c r="F49" s="15"/>
      <c r="G49" s="15"/>
      <c r="H49" s="15"/>
      <c r="I49" s="15"/>
      <c r="J49" s="21"/>
      <c r="K49" s="207"/>
    </row>
    <row r="50" spans="1:11" ht="9" customHeight="1" thickBot="1">
      <c r="B50" s="5"/>
      <c r="C50" s="6"/>
      <c r="D50" s="6"/>
      <c r="E50" s="7"/>
      <c r="F50" s="7"/>
      <c r="G50" s="7"/>
      <c r="H50" s="7"/>
      <c r="I50" s="7"/>
      <c r="J50" s="23"/>
      <c r="K50" s="207"/>
    </row>
    <row r="51" spans="1:11" ht="27" customHeight="1" thickTop="1" thickBot="1">
      <c r="A51" s="63"/>
      <c r="B51" s="64"/>
      <c r="C51" s="201" t="s">
        <v>33</v>
      </c>
      <c r="D51" s="203" t="s">
        <v>34</v>
      </c>
      <c r="E51" s="203"/>
      <c r="F51" s="203"/>
      <c r="G51" s="135">
        <v>45414</v>
      </c>
      <c r="H51" s="64"/>
      <c r="I51" s="8"/>
      <c r="J51" s="23"/>
      <c r="K51" s="208"/>
    </row>
    <row r="52" spans="1:11" ht="27" customHeight="1" thickBot="1">
      <c r="A52" s="57"/>
      <c r="B52" s="56"/>
      <c r="C52" s="202"/>
      <c r="D52" s="204" t="s">
        <v>35</v>
      </c>
      <c r="E52" s="204"/>
      <c r="F52" s="204"/>
      <c r="G52" s="136">
        <v>45420</v>
      </c>
      <c r="H52" s="56"/>
      <c r="I52" s="8"/>
      <c r="J52" s="23"/>
      <c r="K52" s="26"/>
    </row>
    <row r="53" spans="1:11" ht="15" customHeight="1" thickTop="1">
      <c r="A53" s="206"/>
      <c r="B53" s="206"/>
      <c r="C53" s="206"/>
      <c r="D53" s="206"/>
      <c r="E53" s="206"/>
      <c r="F53" s="206"/>
      <c r="G53" s="206"/>
      <c r="H53" s="206"/>
      <c r="I53" s="206"/>
      <c r="J53" s="206"/>
      <c r="K53" s="206"/>
    </row>
    <row r="54" spans="1:11" ht="365.1" customHeight="1">
      <c r="A54" s="205" t="s">
        <v>39</v>
      </c>
      <c r="B54" s="205"/>
      <c r="C54" s="205"/>
      <c r="D54" s="205"/>
      <c r="E54" s="205"/>
      <c r="F54" s="205"/>
      <c r="G54" s="205"/>
      <c r="H54" s="205"/>
      <c r="I54" s="205"/>
      <c r="J54" s="205"/>
      <c r="K54" s="205"/>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22.5" customHeight="1">
      <c r="A61" s="48"/>
      <c r="B61" s="48"/>
      <c r="C61" s="48"/>
      <c r="D61" s="48"/>
      <c r="E61" s="48"/>
      <c r="F61" s="48"/>
      <c r="G61" s="48"/>
      <c r="H61" s="48"/>
      <c r="I61" s="48"/>
      <c r="J61" s="48"/>
      <c r="K61" s="48"/>
    </row>
    <row r="62" spans="1:11" ht="192.75" customHeight="1">
      <c r="A62" s="48"/>
      <c r="B62" s="48"/>
      <c r="C62" s="48"/>
      <c r="D62" s="48"/>
      <c r="E62" s="48"/>
      <c r="F62" s="48"/>
      <c r="G62" s="48"/>
      <c r="H62" s="48"/>
      <c r="I62" s="48"/>
      <c r="J62" s="48"/>
      <c r="K62" s="48"/>
    </row>
    <row r="63" spans="1:11" hidden="1"/>
    <row r="64" spans="1:11" hidden="1"/>
    <row r="65" ht="11.25" hidden="1" customHeight="1"/>
    <row r="66" hidden="1"/>
    <row r="67" hidden="1"/>
  </sheetData>
  <sheetProtection formatCells="0" formatColumns="0" formatRows="0" insertColumns="0" insertRows="0" deleteColumns="0" deleteRows="0"/>
  <mergeCells count="63">
    <mergeCell ref="C51:C52"/>
    <mergeCell ref="D51:F51"/>
    <mergeCell ref="D52:F52"/>
    <mergeCell ref="A54:K54"/>
    <mergeCell ref="A53:K53"/>
    <mergeCell ref="K47:K51"/>
    <mergeCell ref="D48:F48"/>
    <mergeCell ref="C43:D43"/>
    <mergeCell ref="C46:C47"/>
    <mergeCell ref="D46:D47"/>
    <mergeCell ref="A42:B44"/>
    <mergeCell ref="E4:F4"/>
    <mergeCell ref="E5:F5"/>
    <mergeCell ref="A6:D6"/>
    <mergeCell ref="A10:A11"/>
    <mergeCell ref="E6:F6"/>
    <mergeCell ref="I1:K1"/>
    <mergeCell ref="A2:K2"/>
    <mergeCell ref="C5:D5"/>
    <mergeCell ref="A5:B5"/>
    <mergeCell ref="A4:B4"/>
    <mergeCell ref="C4:D4"/>
    <mergeCell ref="G4:K4"/>
    <mergeCell ref="G5:K5"/>
    <mergeCell ref="G6:K6"/>
    <mergeCell ref="G12:K12"/>
    <mergeCell ref="B10:B11"/>
    <mergeCell ref="C10:C11"/>
    <mergeCell ref="D10:D11"/>
    <mergeCell ref="F10:F11"/>
    <mergeCell ref="G10:K11"/>
    <mergeCell ref="E10:E11"/>
    <mergeCell ref="G19:K19"/>
    <mergeCell ref="G20:K20"/>
    <mergeCell ref="G13:K13"/>
    <mergeCell ref="G14:K14"/>
    <mergeCell ref="G15:K15"/>
    <mergeCell ref="G16:K16"/>
    <mergeCell ref="G17:K17"/>
    <mergeCell ref="G18:K18"/>
    <mergeCell ref="G21:K21"/>
    <mergeCell ref="G22:K22"/>
    <mergeCell ref="G32:K32"/>
    <mergeCell ref="G33:K33"/>
    <mergeCell ref="G34:K34"/>
    <mergeCell ref="G35:K35"/>
    <mergeCell ref="G23:K23"/>
    <mergeCell ref="G28:K28"/>
    <mergeCell ref="G29:K29"/>
    <mergeCell ref="G30:K30"/>
    <mergeCell ref="G31:K31"/>
    <mergeCell ref="G24:K24"/>
    <mergeCell ref="G25:K25"/>
    <mergeCell ref="G26:K26"/>
    <mergeCell ref="G27:K27"/>
    <mergeCell ref="G40:K40"/>
    <mergeCell ref="E46:F46"/>
    <mergeCell ref="E47:F47"/>
    <mergeCell ref="G36:K36"/>
    <mergeCell ref="G37:K37"/>
    <mergeCell ref="G38:K38"/>
    <mergeCell ref="G39:K39"/>
    <mergeCell ref="G41:K41"/>
  </mergeCells>
  <phoneticPr fontId="1"/>
  <conditionalFormatting sqref="C4:D4">
    <cfRule type="expression" dxfId="167" priority="17">
      <formula>$C$4&lt;&gt;""</formula>
    </cfRule>
  </conditionalFormatting>
  <conditionalFormatting sqref="C5:D5">
    <cfRule type="expression" dxfId="166" priority="16">
      <formula>$C$5&lt;&gt;""</formula>
    </cfRule>
  </conditionalFormatting>
  <conditionalFormatting sqref="G4:K4">
    <cfRule type="expression" dxfId="165" priority="15">
      <formula>$G$4&lt;&gt;""</formula>
    </cfRule>
  </conditionalFormatting>
  <conditionalFormatting sqref="A12:K39">
    <cfRule type="expression" dxfId="164" priority="10">
      <formula>$B12="Hol"</formula>
    </cfRule>
    <cfRule type="expression" dxfId="163" priority="11">
      <formula>$B12="Sun"</formula>
    </cfRule>
    <cfRule type="expression" dxfId="162" priority="12">
      <formula>$B12="Sat"</formula>
    </cfRule>
  </conditionalFormatting>
  <conditionalFormatting sqref="A41:K41 A40 C40:K40">
    <cfRule type="expression" dxfId="161" priority="7">
      <formula>$B40="Hol"</formula>
    </cfRule>
    <cfRule type="expression" dxfId="160" priority="8">
      <formula>$B40="Sun"</formula>
    </cfRule>
    <cfRule type="expression" dxfId="159" priority="9">
      <formula>$B40="Sat"</formula>
    </cfRule>
  </conditionalFormatting>
  <conditionalFormatting sqref="B40">
    <cfRule type="expression" dxfId="158" priority="1">
      <formula>$B40="Hol"</formula>
    </cfRule>
    <cfRule type="expression" dxfId="157" priority="2">
      <formula>$B40="Sun"</formula>
    </cfRule>
    <cfRule type="expression" dxfId="156" priority="3">
      <formula>$B40="Sat"</formula>
    </cfRule>
  </conditionalFormatting>
  <conditionalFormatting sqref="G7:I8">
    <cfRule type="expression" dxfId="31" priority="34">
      <formula>#REF!&lt;&gt;""</formula>
    </cfRule>
  </conditionalFormatting>
  <dataValidations count="3">
    <dataValidation type="list" allowBlank="1" showInputMessage="1" showErrorMessage="1" sqref="F12:F41" xr:uid="{00000000-0002-0000-0000-000000000000}">
      <formula1>"○"</formula1>
    </dataValidation>
    <dataValidation type="list" allowBlank="1" showInputMessage="1" showErrorMessage="1" sqref="C5:D5" xr:uid="{00000000-0002-0000-0000-000001000000}">
      <formula1>$O$12:$O$17</formula1>
    </dataValidation>
    <dataValidation type="list" allowBlank="1" showInputMessage="1" showErrorMessage="1" sqref="G4:K4" xr:uid="{00000000-0002-0000-0000-000002000000}">
      <formula1>$M$13:$M$18</formula1>
    </dataValidation>
  </dataValidations>
  <printOptions horizontalCentered="1" verticalCentered="1"/>
  <pageMargins left="0.39370078740157483" right="0.39370078740157483" top="0.39370078740157483" bottom="0.19685039370078741" header="0.31496062992125984" footer="0"/>
  <pageSetup paperSize="9" scale="62"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7"/>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625" bestFit="1"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EDATE(Apr!A2,9)</f>
        <v>45658</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9.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45658</v>
      </c>
      <c r="B12" s="19" t="s">
        <v>60</v>
      </c>
      <c r="C12" s="31"/>
      <c r="D12" s="32"/>
      <c r="E12" s="35"/>
      <c r="F12" s="72"/>
      <c r="G12" s="249"/>
      <c r="H12" s="249"/>
      <c r="I12" s="249"/>
      <c r="J12" s="249"/>
      <c r="K12" s="250"/>
      <c r="L12" s="62"/>
      <c r="M12" s="81" t="s">
        <v>15</v>
      </c>
    </row>
    <row r="13" spans="1:13" s="106" customFormat="1" ht="17.25" customHeight="1">
      <c r="A13" s="110">
        <f t="shared" ref="A13:A42" si="0">A12+1</f>
        <v>45659</v>
      </c>
      <c r="B13" s="111" t="str">
        <f t="shared" ref="B13:B16" si="1">TEXT(A13,"ddd")</f>
        <v>Thu</v>
      </c>
      <c r="C13" s="126"/>
      <c r="D13" s="127"/>
      <c r="E13" s="120"/>
      <c r="F13" s="121"/>
      <c r="G13" s="242" t="s">
        <v>41</v>
      </c>
      <c r="H13" s="242"/>
      <c r="I13" s="242"/>
      <c r="J13" s="242"/>
      <c r="K13" s="243"/>
      <c r="L13" s="105"/>
      <c r="M13" s="107" t="s">
        <v>44</v>
      </c>
    </row>
    <row r="14" spans="1:13" s="106" customFormat="1" ht="17.25" customHeight="1">
      <c r="A14" s="110">
        <f t="shared" si="0"/>
        <v>45660</v>
      </c>
      <c r="B14" s="111" t="str">
        <f t="shared" si="1"/>
        <v>Fri</v>
      </c>
      <c r="C14" s="118"/>
      <c r="D14" s="119"/>
      <c r="E14" s="120"/>
      <c r="F14" s="121"/>
      <c r="G14" s="242" t="s">
        <v>41</v>
      </c>
      <c r="H14" s="242"/>
      <c r="I14" s="242"/>
      <c r="J14" s="242"/>
      <c r="K14" s="243"/>
      <c r="L14" s="105"/>
      <c r="M14" s="107" t="s">
        <v>42</v>
      </c>
    </row>
    <row r="15" spans="1:13" s="106" customFormat="1" ht="17.25" customHeight="1">
      <c r="A15" s="110">
        <f t="shared" si="0"/>
        <v>45661</v>
      </c>
      <c r="B15" s="111" t="str">
        <f t="shared" si="1"/>
        <v>Sat</v>
      </c>
      <c r="C15" s="118"/>
      <c r="D15" s="119"/>
      <c r="E15" s="120"/>
      <c r="F15" s="121"/>
      <c r="G15" s="242"/>
      <c r="H15" s="242"/>
      <c r="I15" s="242"/>
      <c r="J15" s="242"/>
      <c r="K15" s="243"/>
      <c r="L15" s="105"/>
      <c r="M15" s="107" t="s">
        <v>16</v>
      </c>
    </row>
    <row r="16" spans="1:13" s="106" customFormat="1" ht="17.25" customHeight="1">
      <c r="A16" s="110">
        <f t="shared" si="0"/>
        <v>45662</v>
      </c>
      <c r="B16" s="111" t="str">
        <f t="shared" si="1"/>
        <v>Sun</v>
      </c>
      <c r="C16" s="118"/>
      <c r="D16" s="119"/>
      <c r="E16" s="120"/>
      <c r="F16" s="121"/>
      <c r="G16" s="242"/>
      <c r="H16" s="242"/>
      <c r="I16" s="242"/>
      <c r="J16" s="242"/>
      <c r="K16" s="243"/>
      <c r="L16" s="105"/>
      <c r="M16" s="107" t="s">
        <v>17</v>
      </c>
    </row>
    <row r="17" spans="1:13" s="28" customFormat="1" ht="17.25" customHeight="1">
      <c r="A17" s="70">
        <f t="shared" si="0"/>
        <v>45663</v>
      </c>
      <c r="B17" s="19" t="str">
        <f t="shared" ref="B17:B42" si="2">TEXT(A17,"ddd")</f>
        <v>Mon</v>
      </c>
      <c r="C17" s="37"/>
      <c r="D17" s="38"/>
      <c r="E17" s="35"/>
      <c r="F17" s="36"/>
      <c r="G17" s="251"/>
      <c r="H17" s="251"/>
      <c r="I17" s="251"/>
      <c r="J17" s="251"/>
      <c r="K17" s="252"/>
      <c r="L17" s="62"/>
      <c r="M17" s="82" t="s">
        <v>18</v>
      </c>
    </row>
    <row r="18" spans="1:13" s="28" customFormat="1" ht="17.25" customHeight="1">
      <c r="A18" s="70">
        <f t="shared" si="0"/>
        <v>45664</v>
      </c>
      <c r="B18" s="19" t="str">
        <f t="shared" si="2"/>
        <v>Tue</v>
      </c>
      <c r="C18" s="37"/>
      <c r="D18" s="38"/>
      <c r="E18" s="35"/>
      <c r="F18" s="36"/>
      <c r="G18" s="251"/>
      <c r="H18" s="251"/>
      <c r="I18" s="251"/>
      <c r="J18" s="251"/>
      <c r="K18" s="252"/>
      <c r="L18" s="62"/>
      <c r="M18" s="82" t="s">
        <v>43</v>
      </c>
    </row>
    <row r="19" spans="1:13" s="28" customFormat="1" ht="17.25" customHeight="1">
      <c r="A19" s="70">
        <f t="shared" si="0"/>
        <v>45665</v>
      </c>
      <c r="B19" s="19" t="str">
        <f t="shared" si="2"/>
        <v>Wed</v>
      </c>
      <c r="C19" s="33"/>
      <c r="D19" s="34"/>
      <c r="E19" s="35"/>
      <c r="F19" s="36"/>
      <c r="G19" s="144"/>
      <c r="H19" s="144"/>
      <c r="I19" s="144"/>
      <c r="J19" s="144"/>
      <c r="K19" s="145"/>
      <c r="L19" s="62"/>
      <c r="M19" s="7"/>
    </row>
    <row r="20" spans="1:13" s="28" customFormat="1" ht="17.25" customHeight="1">
      <c r="A20" s="70">
        <f t="shared" si="0"/>
        <v>45666</v>
      </c>
      <c r="B20" s="19" t="str">
        <f t="shared" si="2"/>
        <v>Thu</v>
      </c>
      <c r="C20" s="33"/>
      <c r="D20" s="34"/>
      <c r="E20" s="35"/>
      <c r="F20" s="36"/>
      <c r="G20" s="144"/>
      <c r="H20" s="144"/>
      <c r="I20" s="144"/>
      <c r="J20" s="144"/>
      <c r="K20" s="145"/>
      <c r="L20" s="62"/>
      <c r="M20" s="2"/>
    </row>
    <row r="21" spans="1:13" s="28" customFormat="1" ht="17.25" customHeight="1">
      <c r="A21" s="70">
        <f t="shared" si="0"/>
        <v>45667</v>
      </c>
      <c r="B21" s="19" t="str">
        <f t="shared" si="2"/>
        <v>Fri</v>
      </c>
      <c r="C21" s="33"/>
      <c r="D21" s="34"/>
      <c r="E21" s="35"/>
      <c r="F21" s="36"/>
      <c r="G21" s="144"/>
      <c r="H21" s="144"/>
      <c r="I21" s="144"/>
      <c r="J21" s="144"/>
      <c r="K21" s="145"/>
      <c r="L21" s="62"/>
      <c r="M21" s="2"/>
    </row>
    <row r="22" spans="1:13" s="28" customFormat="1" ht="17.25" customHeight="1">
      <c r="A22" s="70">
        <f t="shared" si="0"/>
        <v>45668</v>
      </c>
      <c r="B22" s="19" t="str">
        <f t="shared" si="2"/>
        <v>Sat</v>
      </c>
      <c r="C22" s="33"/>
      <c r="D22" s="34"/>
      <c r="E22" s="35"/>
      <c r="F22" s="36"/>
      <c r="G22" s="144"/>
      <c r="H22" s="144"/>
      <c r="I22" s="144"/>
      <c r="J22" s="144"/>
      <c r="K22" s="145"/>
      <c r="L22" s="62"/>
      <c r="M22" s="2"/>
    </row>
    <row r="23" spans="1:13" s="28" customFormat="1" ht="17.25" customHeight="1">
      <c r="A23" s="70">
        <f t="shared" si="0"/>
        <v>45669</v>
      </c>
      <c r="B23" s="19" t="str">
        <f t="shared" si="2"/>
        <v>Sun</v>
      </c>
      <c r="C23" s="33"/>
      <c r="D23" s="34"/>
      <c r="E23" s="35"/>
      <c r="F23" s="36"/>
      <c r="G23" s="144"/>
      <c r="H23" s="144"/>
      <c r="I23" s="144"/>
      <c r="J23" s="144"/>
      <c r="K23" s="145"/>
      <c r="L23" s="62"/>
      <c r="M23" s="2"/>
    </row>
    <row r="24" spans="1:13" s="28" customFormat="1" ht="17.25" customHeight="1">
      <c r="A24" s="70">
        <f t="shared" si="0"/>
        <v>45670</v>
      </c>
      <c r="B24" s="104" t="s">
        <v>60</v>
      </c>
      <c r="C24" s="33"/>
      <c r="D24" s="34"/>
      <c r="E24" s="35"/>
      <c r="F24" s="36"/>
      <c r="G24" s="144"/>
      <c r="H24" s="144"/>
      <c r="I24" s="144"/>
      <c r="J24" s="144"/>
      <c r="K24" s="145"/>
      <c r="L24" s="62"/>
      <c r="M24" s="4"/>
    </row>
    <row r="25" spans="1:13" s="28" customFormat="1" ht="17.25" customHeight="1">
      <c r="A25" s="70">
        <f t="shared" si="0"/>
        <v>45671</v>
      </c>
      <c r="B25" s="19" t="str">
        <f t="shared" si="2"/>
        <v>Tue</v>
      </c>
      <c r="C25" s="37"/>
      <c r="D25" s="38"/>
      <c r="E25" s="35"/>
      <c r="F25" s="36"/>
      <c r="G25" s="144"/>
      <c r="H25" s="144"/>
      <c r="I25" s="144"/>
      <c r="J25" s="144"/>
      <c r="K25" s="145"/>
      <c r="L25" s="62"/>
      <c r="M25" s="4"/>
    </row>
    <row r="26" spans="1:13" s="28" customFormat="1" ht="17.25" customHeight="1">
      <c r="A26" s="70">
        <f t="shared" si="0"/>
        <v>45672</v>
      </c>
      <c r="B26" s="19" t="str">
        <f t="shared" si="2"/>
        <v>Wed</v>
      </c>
      <c r="C26" s="33"/>
      <c r="D26" s="34"/>
      <c r="E26" s="35"/>
      <c r="F26" s="36"/>
      <c r="G26" s="144"/>
      <c r="H26" s="144"/>
      <c r="I26" s="144"/>
      <c r="J26" s="144"/>
      <c r="K26" s="145"/>
      <c r="L26" s="62"/>
      <c r="M26" s="2"/>
    </row>
    <row r="27" spans="1:13" s="28" customFormat="1" ht="17.25" customHeight="1">
      <c r="A27" s="70">
        <f t="shared" si="0"/>
        <v>45673</v>
      </c>
      <c r="B27" s="19" t="str">
        <f t="shared" si="2"/>
        <v>Thu</v>
      </c>
      <c r="C27" s="33"/>
      <c r="D27" s="34"/>
      <c r="E27" s="35"/>
      <c r="F27" s="36"/>
      <c r="G27" s="144"/>
      <c r="H27" s="144"/>
      <c r="I27" s="144"/>
      <c r="J27" s="144"/>
      <c r="K27" s="145"/>
      <c r="L27" s="62"/>
      <c r="M27" s="2"/>
    </row>
    <row r="28" spans="1:13" s="28" customFormat="1" ht="17.25" customHeight="1">
      <c r="A28" s="70">
        <f t="shared" si="0"/>
        <v>45674</v>
      </c>
      <c r="B28" s="19" t="str">
        <f t="shared" si="2"/>
        <v>Fri</v>
      </c>
      <c r="C28" s="33"/>
      <c r="D28" s="34"/>
      <c r="E28" s="35"/>
      <c r="F28" s="36"/>
      <c r="G28" s="144"/>
      <c r="H28" s="144"/>
      <c r="I28" s="144"/>
      <c r="J28" s="144"/>
      <c r="K28" s="145"/>
      <c r="L28" s="62"/>
      <c r="M28" s="2"/>
    </row>
    <row r="29" spans="1:13" s="28" customFormat="1" ht="17.25" customHeight="1">
      <c r="A29" s="70">
        <f t="shared" si="0"/>
        <v>45675</v>
      </c>
      <c r="B29" s="19" t="str">
        <f t="shared" si="2"/>
        <v>Sat</v>
      </c>
      <c r="C29" s="33"/>
      <c r="D29" s="34"/>
      <c r="E29" s="35"/>
      <c r="F29" s="36"/>
      <c r="G29" s="144"/>
      <c r="H29" s="144"/>
      <c r="I29" s="144"/>
      <c r="J29" s="144"/>
      <c r="K29" s="145"/>
      <c r="L29" s="62"/>
      <c r="M29" s="2"/>
    </row>
    <row r="30" spans="1:13" s="28" customFormat="1" ht="17.25" customHeight="1">
      <c r="A30" s="70">
        <f t="shared" si="0"/>
        <v>45676</v>
      </c>
      <c r="B30" s="19" t="str">
        <f t="shared" si="2"/>
        <v>Sun</v>
      </c>
      <c r="C30" s="33"/>
      <c r="D30" s="34"/>
      <c r="E30" s="35"/>
      <c r="F30" s="36"/>
      <c r="G30" s="144"/>
      <c r="H30" s="144"/>
      <c r="I30" s="144"/>
      <c r="J30" s="144"/>
      <c r="K30" s="145"/>
      <c r="L30" s="62"/>
      <c r="M30" s="2"/>
    </row>
    <row r="31" spans="1:13" s="28" customFormat="1" ht="17.25" customHeight="1">
      <c r="A31" s="70">
        <f t="shared" si="0"/>
        <v>45677</v>
      </c>
      <c r="B31" s="19" t="str">
        <f t="shared" si="2"/>
        <v>Mon</v>
      </c>
      <c r="C31" s="33"/>
      <c r="D31" s="34"/>
      <c r="E31" s="35"/>
      <c r="F31" s="36"/>
      <c r="G31" s="144"/>
      <c r="H31" s="144"/>
      <c r="I31" s="144"/>
      <c r="J31" s="144"/>
      <c r="K31" s="145"/>
      <c r="L31" s="62"/>
      <c r="M31" s="4"/>
    </row>
    <row r="32" spans="1:13" s="28" customFormat="1" ht="17.25" customHeight="1">
      <c r="A32" s="70">
        <f t="shared" si="0"/>
        <v>45678</v>
      </c>
      <c r="B32" s="19" t="str">
        <f t="shared" si="2"/>
        <v>Tue</v>
      </c>
      <c r="C32" s="37"/>
      <c r="D32" s="38"/>
      <c r="E32" s="35"/>
      <c r="F32" s="36"/>
      <c r="G32" s="144"/>
      <c r="H32" s="144"/>
      <c r="I32" s="144"/>
      <c r="J32" s="144"/>
      <c r="K32" s="145"/>
      <c r="L32" s="62"/>
      <c r="M32" s="4"/>
    </row>
    <row r="33" spans="1:13" s="28" customFormat="1" ht="17.25" customHeight="1">
      <c r="A33" s="70">
        <f t="shared" si="0"/>
        <v>45679</v>
      </c>
      <c r="B33" s="19" t="str">
        <f t="shared" si="2"/>
        <v>Wed</v>
      </c>
      <c r="C33" s="33"/>
      <c r="D33" s="34"/>
      <c r="E33" s="35"/>
      <c r="F33" s="36"/>
      <c r="G33" s="144"/>
      <c r="H33" s="144"/>
      <c r="I33" s="144"/>
      <c r="J33" s="144"/>
      <c r="K33" s="145"/>
      <c r="L33" s="62"/>
      <c r="M33" s="2"/>
    </row>
    <row r="34" spans="1:13" s="28" customFormat="1" ht="17.25" customHeight="1">
      <c r="A34" s="70">
        <f t="shared" si="0"/>
        <v>45680</v>
      </c>
      <c r="B34" s="19" t="str">
        <f t="shared" si="2"/>
        <v>Thu</v>
      </c>
      <c r="C34" s="33"/>
      <c r="D34" s="34"/>
      <c r="E34" s="35"/>
      <c r="F34" s="36"/>
      <c r="G34" s="144"/>
      <c r="H34" s="144"/>
      <c r="I34" s="144"/>
      <c r="J34" s="144"/>
      <c r="K34" s="145"/>
      <c r="L34" s="62"/>
      <c r="M34" s="2"/>
    </row>
    <row r="35" spans="1:13" s="28" customFormat="1" ht="17.25" customHeight="1">
      <c r="A35" s="70">
        <f t="shared" si="0"/>
        <v>45681</v>
      </c>
      <c r="B35" s="19" t="str">
        <f t="shared" si="2"/>
        <v>Fri</v>
      </c>
      <c r="C35" s="33"/>
      <c r="D35" s="34"/>
      <c r="E35" s="35"/>
      <c r="F35" s="36"/>
      <c r="G35" s="144"/>
      <c r="H35" s="144"/>
      <c r="I35" s="144"/>
      <c r="J35" s="144"/>
      <c r="K35" s="145"/>
      <c r="L35" s="62"/>
      <c r="M35" s="2"/>
    </row>
    <row r="36" spans="1:13" s="28" customFormat="1" ht="17.25" customHeight="1">
      <c r="A36" s="70">
        <f t="shared" si="0"/>
        <v>45682</v>
      </c>
      <c r="B36" s="19" t="str">
        <f t="shared" si="2"/>
        <v>Sat</v>
      </c>
      <c r="C36" s="33"/>
      <c r="D36" s="34"/>
      <c r="E36" s="35"/>
      <c r="F36" s="36"/>
      <c r="G36" s="144"/>
      <c r="H36" s="144"/>
      <c r="I36" s="144"/>
      <c r="J36" s="144"/>
      <c r="K36" s="145"/>
      <c r="L36" s="62"/>
      <c r="M36" s="2"/>
    </row>
    <row r="37" spans="1:13" s="28" customFormat="1" ht="17.25" customHeight="1">
      <c r="A37" s="70">
        <f t="shared" si="0"/>
        <v>45683</v>
      </c>
      <c r="B37" s="19" t="str">
        <f t="shared" si="2"/>
        <v>Sun</v>
      </c>
      <c r="C37" s="33"/>
      <c r="D37" s="34"/>
      <c r="E37" s="35"/>
      <c r="F37" s="36"/>
      <c r="G37" s="144"/>
      <c r="H37" s="144"/>
      <c r="I37" s="144"/>
      <c r="J37" s="144"/>
      <c r="K37" s="145"/>
      <c r="L37" s="62"/>
      <c r="M37" s="2"/>
    </row>
    <row r="38" spans="1:13" s="28" customFormat="1" ht="17.25" customHeight="1">
      <c r="A38" s="70">
        <f t="shared" si="0"/>
        <v>45684</v>
      </c>
      <c r="B38" s="19" t="str">
        <f t="shared" si="2"/>
        <v>Mon</v>
      </c>
      <c r="C38" s="37"/>
      <c r="D38" s="38"/>
      <c r="E38" s="35"/>
      <c r="F38" s="36"/>
      <c r="G38" s="144"/>
      <c r="H38" s="144"/>
      <c r="I38" s="144"/>
      <c r="J38" s="144"/>
      <c r="K38" s="145"/>
      <c r="L38" s="62"/>
      <c r="M38" s="4"/>
    </row>
    <row r="39" spans="1:13" s="28" customFormat="1" ht="17.25" customHeight="1">
      <c r="A39" s="70">
        <f t="shared" si="0"/>
        <v>45685</v>
      </c>
      <c r="B39" s="19" t="str">
        <f t="shared" si="2"/>
        <v>Tue</v>
      </c>
      <c r="C39" s="37"/>
      <c r="D39" s="38"/>
      <c r="E39" s="35"/>
      <c r="F39" s="36"/>
      <c r="G39" s="144"/>
      <c r="H39" s="144"/>
      <c r="I39" s="144"/>
      <c r="J39" s="144"/>
      <c r="K39" s="145"/>
      <c r="L39" s="62"/>
      <c r="M39" s="4"/>
    </row>
    <row r="40" spans="1:13" s="28" customFormat="1" ht="17.25" customHeight="1">
      <c r="A40" s="70">
        <f t="shared" si="0"/>
        <v>45686</v>
      </c>
      <c r="B40" s="19" t="str">
        <f t="shared" si="2"/>
        <v>Wed</v>
      </c>
      <c r="C40" s="33"/>
      <c r="D40" s="34"/>
      <c r="E40" s="35"/>
      <c r="F40" s="36"/>
      <c r="G40" s="144"/>
      <c r="H40" s="144"/>
      <c r="I40" s="144"/>
      <c r="J40" s="144"/>
      <c r="K40" s="145"/>
      <c r="L40" s="62"/>
      <c r="M40" s="2"/>
    </row>
    <row r="41" spans="1:13" s="28" customFormat="1" ht="17.25" customHeight="1">
      <c r="A41" s="70">
        <f t="shared" si="0"/>
        <v>45687</v>
      </c>
      <c r="B41" s="19" t="str">
        <f t="shared" si="2"/>
        <v>Thu</v>
      </c>
      <c r="C41" s="33"/>
      <c r="D41" s="34"/>
      <c r="E41" s="35"/>
      <c r="F41" s="36"/>
      <c r="G41" s="144"/>
      <c r="H41" s="144"/>
      <c r="I41" s="144"/>
      <c r="J41" s="144"/>
      <c r="K41" s="145"/>
      <c r="L41" s="62"/>
      <c r="M41" s="2"/>
    </row>
    <row r="42" spans="1:13" s="28" customFormat="1" ht="17.25" customHeight="1" thickBot="1">
      <c r="A42" s="71">
        <f t="shared" si="0"/>
        <v>45688</v>
      </c>
      <c r="B42" s="27" t="str">
        <f t="shared" si="2"/>
        <v>Fri</v>
      </c>
      <c r="C42" s="75"/>
      <c r="D42" s="76"/>
      <c r="E42" s="77"/>
      <c r="F42" s="78"/>
      <c r="G42" s="224"/>
      <c r="H42" s="224"/>
      <c r="I42" s="224"/>
      <c r="J42" s="224"/>
      <c r="K42" s="225"/>
      <c r="L42" s="62"/>
      <c r="M42" s="2"/>
    </row>
    <row r="43" spans="1:13" s="29" customFormat="1" ht="18" customHeight="1" thickBot="1">
      <c r="A43" s="186" t="s">
        <v>28</v>
      </c>
      <c r="B43" s="187"/>
      <c r="C43" s="55"/>
      <c r="D43" s="52"/>
      <c r="E43" s="53">
        <f>SUM(E12:E42)</f>
        <v>0</v>
      </c>
      <c r="F43" s="15"/>
      <c r="G43" s="15"/>
      <c r="H43" s="15"/>
      <c r="I43" s="15"/>
      <c r="J43" s="15"/>
      <c r="K43" s="15"/>
      <c r="L43" s="61"/>
      <c r="M43" s="2"/>
    </row>
    <row r="44" spans="1:13" s="29" customFormat="1" ht="18" customHeight="1" thickBot="1">
      <c r="A44" s="188"/>
      <c r="B44" s="189"/>
      <c r="C44" s="226">
        <f>A2</f>
        <v>45658</v>
      </c>
      <c r="D44" s="182"/>
      <c r="E44" s="54">
        <f>7.5*19</f>
        <v>142.5</v>
      </c>
      <c r="F44" s="15"/>
      <c r="G44" s="15"/>
      <c r="H44" s="15"/>
      <c r="I44" s="15"/>
      <c r="J44" s="15"/>
      <c r="K44" s="15"/>
      <c r="L44" s="61"/>
      <c r="M44" s="2"/>
    </row>
    <row r="45" spans="1:13" s="29" customFormat="1" ht="18" customHeight="1" thickBot="1">
      <c r="A45" s="190"/>
      <c r="B45" s="191"/>
      <c r="C45" s="108"/>
      <c r="D45" s="108" t="s">
        <v>59</v>
      </c>
      <c r="E45" s="109">
        <f>E43-E44</f>
        <v>-142.5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75" customHeight="1" thickBot="1">
      <c r="A47" s="12"/>
      <c r="B47" s="13"/>
      <c r="C47" s="183" t="s">
        <v>40</v>
      </c>
      <c r="D47" s="184" t="s">
        <v>0</v>
      </c>
      <c r="E47" s="146" t="s">
        <v>1</v>
      </c>
      <c r="F47" s="147"/>
      <c r="G47" s="41" t="s">
        <v>8</v>
      </c>
      <c r="H47" s="15"/>
      <c r="I47" s="15"/>
      <c r="J47" s="21"/>
      <c r="K47" s="66" t="s">
        <v>27</v>
      </c>
    </row>
    <row r="48" spans="1:13" ht="27.75" customHeight="1">
      <c r="A48" s="12"/>
      <c r="B48" s="13"/>
      <c r="C48" s="183"/>
      <c r="D48" s="185"/>
      <c r="E48" s="148" t="s">
        <v>10</v>
      </c>
      <c r="F48" s="149"/>
      <c r="G48" s="42" t="s">
        <v>8</v>
      </c>
      <c r="H48" s="15"/>
      <c r="I48" s="15"/>
      <c r="J48" s="22"/>
      <c r="K48" s="227"/>
    </row>
    <row r="49" spans="1:11" ht="27.75" customHeight="1" thickBot="1">
      <c r="A49" s="12"/>
      <c r="B49" s="13"/>
      <c r="C49" s="67" t="s">
        <v>40</v>
      </c>
      <c r="D49" s="209" t="s">
        <v>9</v>
      </c>
      <c r="E49" s="210"/>
      <c r="F49" s="211"/>
      <c r="G49" s="43" t="s">
        <v>8</v>
      </c>
      <c r="H49" s="15"/>
      <c r="I49" s="15"/>
      <c r="J49" s="21"/>
      <c r="K49" s="228"/>
    </row>
    <row r="50" spans="1:11" ht="9" customHeight="1" thickBot="1">
      <c r="A50" s="12"/>
      <c r="B50" s="13"/>
      <c r="C50" s="14"/>
      <c r="D50" s="16"/>
      <c r="E50" s="17"/>
      <c r="F50" s="15"/>
      <c r="G50" s="15"/>
      <c r="H50" s="15"/>
      <c r="I50" s="15"/>
      <c r="J50" s="21"/>
      <c r="K50" s="228"/>
    </row>
    <row r="51" spans="1:11" ht="27" customHeight="1" thickTop="1" thickBot="1">
      <c r="A51" s="1"/>
      <c r="B51" s="5"/>
      <c r="C51" s="201" t="s">
        <v>29</v>
      </c>
      <c r="D51" s="203" t="s">
        <v>31</v>
      </c>
      <c r="E51" s="203"/>
      <c r="F51" s="203"/>
      <c r="G51" s="135">
        <v>45692</v>
      </c>
      <c r="H51" s="7"/>
      <c r="I51" s="7"/>
      <c r="J51" s="23"/>
      <c r="K51" s="229"/>
    </row>
    <row r="52" spans="1:11" ht="27" customHeight="1" thickBot="1">
      <c r="A52" s="63"/>
      <c r="B52" s="64"/>
      <c r="C52" s="202"/>
      <c r="D52" s="204" t="s">
        <v>32</v>
      </c>
      <c r="E52" s="204"/>
      <c r="F52" s="204"/>
      <c r="G52" s="136">
        <v>45694</v>
      </c>
      <c r="H52" s="64"/>
      <c r="I52" s="8"/>
      <c r="J52" s="23"/>
      <c r="K52" s="15"/>
    </row>
    <row r="53" spans="1:11" ht="11.25" customHeight="1" thickTop="1">
      <c r="A53" s="65"/>
      <c r="B53" s="65"/>
      <c r="C53" s="65"/>
      <c r="D53" s="65"/>
      <c r="E53" s="65"/>
      <c r="F53" s="65"/>
      <c r="G53" s="65"/>
      <c r="H53" s="65"/>
      <c r="I53" s="65"/>
      <c r="J53" s="65"/>
      <c r="K53" s="65"/>
    </row>
    <row r="54" spans="1:11" ht="365.1" customHeight="1">
      <c r="A54" s="205" t="s">
        <v>39</v>
      </c>
      <c r="B54" s="205"/>
      <c r="C54" s="205"/>
      <c r="D54" s="205"/>
      <c r="E54" s="205"/>
      <c r="F54" s="205"/>
      <c r="G54" s="205"/>
      <c r="H54" s="205"/>
      <c r="I54" s="205"/>
      <c r="J54" s="205"/>
      <c r="K54" s="205"/>
    </row>
    <row r="55" spans="1:11" ht="22.5" customHeight="1">
      <c r="A55" s="49"/>
      <c r="B55" s="49"/>
      <c r="C55" s="49"/>
      <c r="D55" s="49"/>
      <c r="E55" s="49"/>
      <c r="F55" s="49"/>
      <c r="G55" s="49"/>
      <c r="H55" s="49"/>
      <c r="I55" s="49"/>
      <c r="J55" s="49"/>
      <c r="K55" s="49"/>
    </row>
    <row r="56" spans="1:11" ht="22.5" customHeight="1">
      <c r="A56" s="49"/>
      <c r="B56" s="49"/>
      <c r="C56" s="49"/>
      <c r="D56" s="49"/>
      <c r="E56" s="49"/>
      <c r="F56" s="49"/>
      <c r="G56" s="49"/>
      <c r="H56" s="49"/>
      <c r="I56" s="49"/>
      <c r="J56" s="49"/>
      <c r="K56" s="49"/>
    </row>
    <row r="57" spans="1:11" ht="22.5" customHeight="1">
      <c r="A57" s="49"/>
      <c r="B57" s="49"/>
      <c r="C57" s="49"/>
      <c r="D57" s="49"/>
      <c r="E57" s="49"/>
      <c r="F57" s="49"/>
      <c r="G57" s="49"/>
      <c r="H57" s="49"/>
      <c r="I57" s="49"/>
      <c r="J57" s="49"/>
      <c r="K57" s="49"/>
    </row>
    <row r="58" spans="1:11" ht="22.5" customHeight="1">
      <c r="A58" s="49"/>
      <c r="B58" s="49"/>
      <c r="C58" s="49"/>
      <c r="D58" s="49"/>
      <c r="E58" s="49"/>
      <c r="F58" s="49"/>
      <c r="G58" s="49"/>
      <c r="H58" s="49"/>
      <c r="I58" s="49"/>
      <c r="J58" s="49"/>
      <c r="K58" s="49"/>
    </row>
    <row r="59" spans="1:11" ht="22.5" customHeight="1">
      <c r="A59" s="49"/>
      <c r="B59" s="49"/>
      <c r="C59" s="49"/>
      <c r="D59" s="49"/>
      <c r="E59" s="49"/>
      <c r="F59" s="49"/>
      <c r="G59" s="49"/>
      <c r="H59" s="49"/>
      <c r="I59" s="49"/>
      <c r="J59" s="49"/>
      <c r="K59" s="49"/>
    </row>
    <row r="60" spans="1:11" ht="22.5" customHeight="1">
      <c r="A60" s="49"/>
      <c r="B60" s="49"/>
      <c r="C60" s="49"/>
      <c r="D60" s="49"/>
      <c r="E60" s="49"/>
      <c r="F60" s="49"/>
      <c r="G60" s="49"/>
      <c r="H60" s="49"/>
      <c r="I60" s="49"/>
      <c r="J60" s="49"/>
      <c r="K60" s="49"/>
    </row>
    <row r="61" spans="1:11" ht="197.25" customHeight="1">
      <c r="A61" s="49"/>
      <c r="B61" s="49"/>
      <c r="C61" s="49"/>
      <c r="D61" s="49"/>
      <c r="E61" s="49"/>
      <c r="F61" s="49"/>
      <c r="G61" s="49"/>
      <c r="H61" s="49"/>
      <c r="I61" s="49"/>
      <c r="J61" s="49"/>
      <c r="K61" s="49"/>
    </row>
    <row r="62" spans="1:11">
      <c r="A62" s="1"/>
      <c r="B62" s="1"/>
      <c r="C62" s="2"/>
      <c r="D62" s="2"/>
      <c r="E62" s="2"/>
      <c r="F62" s="2"/>
      <c r="G62" s="2"/>
      <c r="H62" s="2"/>
      <c r="I62" s="2"/>
      <c r="J62" s="2"/>
      <c r="K62" s="2"/>
    </row>
    <row r="63" spans="1:11">
      <c r="A63" s="1"/>
      <c r="B63" s="1"/>
      <c r="C63" s="2"/>
      <c r="D63" s="2"/>
      <c r="E63" s="2"/>
      <c r="F63" s="2"/>
      <c r="G63" s="2"/>
      <c r="H63" s="2"/>
      <c r="I63" s="2"/>
      <c r="J63" s="2"/>
      <c r="K63" s="2"/>
    </row>
    <row r="64" spans="1:11" ht="11.25" customHeight="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sheetData>
  <mergeCells count="63">
    <mergeCell ref="G6:K6"/>
    <mergeCell ref="A54:K54"/>
    <mergeCell ref="E48:F48"/>
    <mergeCell ref="G39:K39"/>
    <mergeCell ref="G40:K40"/>
    <mergeCell ref="G41:K41"/>
    <mergeCell ref="C51:C52"/>
    <mergeCell ref="D51:F51"/>
    <mergeCell ref="D52:F52"/>
    <mergeCell ref="K48:K51"/>
    <mergeCell ref="A43:B45"/>
    <mergeCell ref="G30:K30"/>
    <mergeCell ref="G31:K31"/>
    <mergeCell ref="G32:K32"/>
    <mergeCell ref="D49:F49"/>
    <mergeCell ref="C44:D44"/>
    <mergeCell ref="G33:K33"/>
    <mergeCell ref="G34:K34"/>
    <mergeCell ref="G35:K35"/>
    <mergeCell ref="G36:K36"/>
    <mergeCell ref="G37:K37"/>
    <mergeCell ref="G38:K38"/>
    <mergeCell ref="G42:K42"/>
    <mergeCell ref="C47:C48"/>
    <mergeCell ref="D47:D48"/>
    <mergeCell ref="E47:F47"/>
    <mergeCell ref="G25:K25"/>
    <mergeCell ref="G26:K26"/>
    <mergeCell ref="G27:K27"/>
    <mergeCell ref="G28:K28"/>
    <mergeCell ref="G29:K29"/>
    <mergeCell ref="G20:K20"/>
    <mergeCell ref="G21:K21"/>
    <mergeCell ref="G22:K22"/>
    <mergeCell ref="G23:K23"/>
    <mergeCell ref="G24:K24"/>
    <mergeCell ref="G15:K15"/>
    <mergeCell ref="G16:K16"/>
    <mergeCell ref="G17:K17"/>
    <mergeCell ref="G18:K18"/>
    <mergeCell ref="G19:K19"/>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12:K42">
    <cfRule type="expression" dxfId="61" priority="9">
      <formula>$B12="Hol"</formula>
    </cfRule>
    <cfRule type="expression" dxfId="60" priority="10">
      <formula>$B12="Sun"</formula>
    </cfRule>
    <cfRule type="expression" dxfId="59" priority="11">
      <formula>$B12="Sat"</formula>
    </cfRule>
  </conditionalFormatting>
  <conditionalFormatting sqref="C4:D4">
    <cfRule type="expression" dxfId="58" priority="8">
      <formula>$C$4&lt;&gt;""</formula>
    </cfRule>
  </conditionalFormatting>
  <conditionalFormatting sqref="C5:D5">
    <cfRule type="expression" dxfId="57" priority="7">
      <formula>$C$5&lt;&gt;""</formula>
    </cfRule>
  </conditionalFormatting>
  <conditionalFormatting sqref="G4:K4">
    <cfRule type="expression" dxfId="56" priority="6">
      <formula>$G$4&lt;&gt;""</formula>
    </cfRule>
  </conditionalFormatting>
  <conditionalFormatting sqref="G5">
    <cfRule type="expression" dxfId="12" priority="2">
      <formula>$G$5&lt;&gt;""</formula>
    </cfRule>
  </conditionalFormatting>
  <conditionalFormatting sqref="G6">
    <cfRule type="expression" dxfId="2" priority="1">
      <formula>$G$5&lt;&gt;""</formula>
    </cfRule>
  </conditionalFormatting>
  <dataValidations count="1">
    <dataValidation type="list" allowBlank="1" showInputMessage="1" showErrorMessage="1" sqref="F12:F42" xr:uid="{00000000-0002-0000-09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2"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6" id="{7F3B18AE-9DFE-4AC7-A1FA-43E891E2D11B}">
            <xm:f>Apr!#REF!&lt;&gt;""</xm:f>
            <x14:dxf>
              <fill>
                <patternFill patternType="none">
                  <bgColor auto="1"/>
                </patternFill>
              </fill>
            </x14:dxf>
          </x14:cfRule>
          <xm:sqref>G7:I8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64"/>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625" bestFit="1"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EDATE(Apr!A2,10)</f>
        <v>45689</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20.2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45689</v>
      </c>
      <c r="B12" s="19" t="str">
        <f>TEXT(A12,"ddd")</f>
        <v>Sat</v>
      </c>
      <c r="C12" s="31"/>
      <c r="D12" s="32"/>
      <c r="E12" s="35"/>
      <c r="F12" s="72"/>
      <c r="G12" s="152"/>
      <c r="H12" s="152"/>
      <c r="I12" s="152"/>
      <c r="J12" s="152"/>
      <c r="K12" s="153"/>
      <c r="L12" s="62"/>
      <c r="M12" s="81" t="s">
        <v>15</v>
      </c>
    </row>
    <row r="13" spans="1:13" s="28" customFormat="1" ht="17.25" customHeight="1">
      <c r="A13" s="70">
        <f>A12+1</f>
        <v>45690</v>
      </c>
      <c r="B13" s="19" t="str">
        <f>TEXT(A13,"ddd")</f>
        <v>Sun</v>
      </c>
      <c r="C13" s="33"/>
      <c r="D13" s="34"/>
      <c r="E13" s="35"/>
      <c r="F13" s="36"/>
      <c r="G13" s="144"/>
      <c r="H13" s="144"/>
      <c r="I13" s="144"/>
      <c r="J13" s="144"/>
      <c r="K13" s="145"/>
      <c r="L13" s="62"/>
      <c r="M13" s="82" t="s">
        <v>44</v>
      </c>
    </row>
    <row r="14" spans="1:13" s="28" customFormat="1" ht="17.25" customHeight="1">
      <c r="A14" s="70">
        <f t="shared" ref="A14:A39" si="0">A13+1</f>
        <v>45691</v>
      </c>
      <c r="B14" s="19" t="str">
        <f t="shared" ref="B14:B39" si="1">TEXT(A14,"ddd")</f>
        <v>Mon</v>
      </c>
      <c r="C14" s="33"/>
      <c r="D14" s="34"/>
      <c r="E14" s="35"/>
      <c r="F14" s="36"/>
      <c r="G14" s="144"/>
      <c r="H14" s="144"/>
      <c r="I14" s="144"/>
      <c r="J14" s="144"/>
      <c r="K14" s="145"/>
      <c r="L14" s="62"/>
      <c r="M14" s="82" t="s">
        <v>42</v>
      </c>
    </row>
    <row r="15" spans="1:13" s="28" customFormat="1" ht="17.25" customHeight="1">
      <c r="A15" s="70">
        <f t="shared" si="0"/>
        <v>45692</v>
      </c>
      <c r="B15" s="19" t="str">
        <f t="shared" si="1"/>
        <v>Tue</v>
      </c>
      <c r="C15" s="33"/>
      <c r="D15" s="34"/>
      <c r="E15" s="35"/>
      <c r="F15" s="36"/>
      <c r="G15" s="144"/>
      <c r="H15" s="144"/>
      <c r="I15" s="144"/>
      <c r="J15" s="144"/>
      <c r="K15" s="145"/>
      <c r="L15" s="62"/>
      <c r="M15" s="82" t="s">
        <v>16</v>
      </c>
    </row>
    <row r="16" spans="1:13" s="28" customFormat="1" ht="17.25" customHeight="1">
      <c r="A16" s="70">
        <f t="shared" si="0"/>
        <v>45693</v>
      </c>
      <c r="B16" s="19" t="str">
        <f t="shared" si="1"/>
        <v>Wed</v>
      </c>
      <c r="C16" s="33"/>
      <c r="D16" s="34"/>
      <c r="E16" s="35"/>
      <c r="F16" s="36"/>
      <c r="G16" s="144"/>
      <c r="H16" s="144"/>
      <c r="I16" s="144"/>
      <c r="J16" s="144"/>
      <c r="K16" s="145"/>
      <c r="L16" s="62"/>
      <c r="M16" s="82" t="s">
        <v>17</v>
      </c>
    </row>
    <row r="17" spans="1:13" s="28" customFormat="1" ht="17.25" customHeight="1">
      <c r="A17" s="70">
        <f t="shared" si="0"/>
        <v>45694</v>
      </c>
      <c r="B17" s="19" t="str">
        <f t="shared" si="1"/>
        <v>Thu</v>
      </c>
      <c r="C17" s="37"/>
      <c r="D17" s="38"/>
      <c r="E17" s="35"/>
      <c r="F17" s="36"/>
      <c r="G17" s="144"/>
      <c r="H17" s="144"/>
      <c r="I17" s="144"/>
      <c r="J17" s="144"/>
      <c r="K17" s="145"/>
      <c r="L17" s="62"/>
      <c r="M17" s="82" t="s">
        <v>18</v>
      </c>
    </row>
    <row r="18" spans="1:13" s="28" customFormat="1" ht="17.25" customHeight="1">
      <c r="A18" s="70">
        <f t="shared" si="0"/>
        <v>45695</v>
      </c>
      <c r="B18" s="19" t="str">
        <f t="shared" si="1"/>
        <v>Fri</v>
      </c>
      <c r="C18" s="37"/>
      <c r="D18" s="38"/>
      <c r="E18" s="35"/>
      <c r="F18" s="36"/>
      <c r="G18" s="144"/>
      <c r="H18" s="144"/>
      <c r="I18" s="144"/>
      <c r="J18" s="144"/>
      <c r="K18" s="145"/>
      <c r="L18" s="62"/>
      <c r="M18" s="82" t="s">
        <v>43</v>
      </c>
    </row>
    <row r="19" spans="1:13" s="28" customFormat="1" ht="17.25" customHeight="1">
      <c r="A19" s="70">
        <f t="shared" si="0"/>
        <v>45696</v>
      </c>
      <c r="B19" s="19" t="str">
        <f t="shared" si="1"/>
        <v>Sat</v>
      </c>
      <c r="C19" s="33"/>
      <c r="D19" s="34"/>
      <c r="E19" s="35"/>
      <c r="F19" s="36"/>
      <c r="G19" s="144"/>
      <c r="H19" s="144"/>
      <c r="I19" s="144"/>
      <c r="J19" s="144"/>
      <c r="K19" s="145"/>
      <c r="L19" s="62"/>
      <c r="M19" s="7"/>
    </row>
    <row r="20" spans="1:13" s="28" customFormat="1" ht="17.25" customHeight="1">
      <c r="A20" s="70">
        <f t="shared" si="0"/>
        <v>45697</v>
      </c>
      <c r="B20" s="19" t="str">
        <f t="shared" si="1"/>
        <v>Sun</v>
      </c>
      <c r="C20" s="33"/>
      <c r="D20" s="34"/>
      <c r="E20" s="35"/>
      <c r="F20" s="36"/>
      <c r="G20" s="144"/>
      <c r="H20" s="144"/>
      <c r="I20" s="144"/>
      <c r="J20" s="144"/>
      <c r="K20" s="145"/>
      <c r="L20" s="62"/>
      <c r="M20" s="2"/>
    </row>
    <row r="21" spans="1:13" s="28" customFormat="1" ht="17.25" customHeight="1">
      <c r="A21" s="70">
        <f t="shared" si="0"/>
        <v>45698</v>
      </c>
      <c r="B21" s="19" t="str">
        <f t="shared" si="1"/>
        <v>Mon</v>
      </c>
      <c r="C21" s="33"/>
      <c r="D21" s="34"/>
      <c r="E21" s="35"/>
      <c r="F21" s="36"/>
      <c r="G21" s="144"/>
      <c r="H21" s="144"/>
      <c r="I21" s="144"/>
      <c r="J21" s="144"/>
      <c r="K21" s="145"/>
      <c r="L21" s="62"/>
      <c r="M21" s="2"/>
    </row>
    <row r="22" spans="1:13" s="28" customFormat="1" ht="17.25" customHeight="1">
      <c r="A22" s="70">
        <f t="shared" si="0"/>
        <v>45699</v>
      </c>
      <c r="B22" s="19" t="s">
        <v>60</v>
      </c>
      <c r="C22" s="33"/>
      <c r="D22" s="34"/>
      <c r="E22" s="35"/>
      <c r="F22" s="36"/>
      <c r="G22" s="144"/>
      <c r="H22" s="144"/>
      <c r="I22" s="144"/>
      <c r="J22" s="144"/>
      <c r="K22" s="145"/>
      <c r="L22" s="62"/>
      <c r="M22" s="2"/>
    </row>
    <row r="23" spans="1:13" s="28" customFormat="1" ht="17.25" customHeight="1">
      <c r="A23" s="70">
        <f t="shared" si="0"/>
        <v>45700</v>
      </c>
      <c r="B23" s="19" t="str">
        <f t="shared" si="1"/>
        <v>Wed</v>
      </c>
      <c r="C23" s="33"/>
      <c r="D23" s="34"/>
      <c r="E23" s="35"/>
      <c r="F23" s="36"/>
      <c r="G23" s="144"/>
      <c r="H23" s="144"/>
      <c r="I23" s="144"/>
      <c r="J23" s="144"/>
      <c r="K23" s="145"/>
      <c r="L23" s="62"/>
      <c r="M23" s="2"/>
    </row>
    <row r="24" spans="1:13" s="28" customFormat="1" ht="17.25" customHeight="1">
      <c r="A24" s="70">
        <f t="shared" si="0"/>
        <v>45701</v>
      </c>
      <c r="B24" s="19" t="str">
        <f t="shared" si="1"/>
        <v>Thu</v>
      </c>
      <c r="C24" s="37"/>
      <c r="D24" s="38"/>
      <c r="E24" s="35"/>
      <c r="F24" s="36"/>
      <c r="G24" s="144"/>
      <c r="H24" s="144"/>
      <c r="I24" s="144"/>
      <c r="J24" s="144"/>
      <c r="K24" s="145"/>
      <c r="L24" s="62"/>
      <c r="M24" s="4"/>
    </row>
    <row r="25" spans="1:13" s="28" customFormat="1" ht="17.25" customHeight="1">
      <c r="A25" s="70">
        <f t="shared" si="0"/>
        <v>45702</v>
      </c>
      <c r="B25" s="19" t="str">
        <f t="shared" si="1"/>
        <v>Fri</v>
      </c>
      <c r="C25" s="37"/>
      <c r="D25" s="38"/>
      <c r="E25" s="35"/>
      <c r="F25" s="36"/>
      <c r="G25" s="144"/>
      <c r="H25" s="144"/>
      <c r="I25" s="144"/>
      <c r="J25" s="144"/>
      <c r="K25" s="145"/>
      <c r="L25" s="62"/>
      <c r="M25" s="4"/>
    </row>
    <row r="26" spans="1:13" s="28" customFormat="1" ht="17.25" customHeight="1">
      <c r="A26" s="70">
        <f t="shared" si="0"/>
        <v>45703</v>
      </c>
      <c r="B26" s="19" t="str">
        <f t="shared" si="1"/>
        <v>Sat</v>
      </c>
      <c r="C26" s="33"/>
      <c r="D26" s="34"/>
      <c r="E26" s="35"/>
      <c r="F26" s="36"/>
      <c r="G26" s="144"/>
      <c r="H26" s="144"/>
      <c r="I26" s="144"/>
      <c r="J26" s="144"/>
      <c r="K26" s="145"/>
      <c r="L26" s="62"/>
      <c r="M26" s="2"/>
    </row>
    <row r="27" spans="1:13" s="28" customFormat="1" ht="17.25" customHeight="1">
      <c r="A27" s="70">
        <f t="shared" si="0"/>
        <v>45704</v>
      </c>
      <c r="B27" s="19" t="str">
        <f t="shared" si="1"/>
        <v>Sun</v>
      </c>
      <c r="C27" s="33"/>
      <c r="D27" s="34"/>
      <c r="E27" s="35"/>
      <c r="F27" s="36"/>
      <c r="G27" s="144"/>
      <c r="H27" s="144"/>
      <c r="I27" s="144"/>
      <c r="J27" s="144"/>
      <c r="K27" s="145"/>
      <c r="L27" s="62"/>
      <c r="M27" s="2"/>
    </row>
    <row r="28" spans="1:13" s="28" customFormat="1" ht="17.25" customHeight="1">
      <c r="A28" s="70">
        <f t="shared" si="0"/>
        <v>45705</v>
      </c>
      <c r="B28" s="19" t="str">
        <f t="shared" si="1"/>
        <v>Mon</v>
      </c>
      <c r="C28" s="33"/>
      <c r="D28" s="34"/>
      <c r="E28" s="35"/>
      <c r="F28" s="36"/>
      <c r="G28" s="144"/>
      <c r="H28" s="144"/>
      <c r="I28" s="144"/>
      <c r="J28" s="144"/>
      <c r="K28" s="145"/>
      <c r="L28" s="62"/>
      <c r="M28" s="2"/>
    </row>
    <row r="29" spans="1:13" s="28" customFormat="1" ht="17.25" customHeight="1">
      <c r="A29" s="70">
        <f t="shared" si="0"/>
        <v>45706</v>
      </c>
      <c r="B29" s="19" t="str">
        <f t="shared" si="1"/>
        <v>Tue</v>
      </c>
      <c r="C29" s="33"/>
      <c r="D29" s="34"/>
      <c r="E29" s="35"/>
      <c r="F29" s="36"/>
      <c r="G29" s="144"/>
      <c r="H29" s="144"/>
      <c r="I29" s="144"/>
      <c r="J29" s="144"/>
      <c r="K29" s="145"/>
      <c r="L29" s="62"/>
      <c r="M29" s="2"/>
    </row>
    <row r="30" spans="1:13" s="28" customFormat="1" ht="17.25" customHeight="1">
      <c r="A30" s="70">
        <f t="shared" si="0"/>
        <v>45707</v>
      </c>
      <c r="B30" s="19" t="str">
        <f t="shared" si="1"/>
        <v>Wed</v>
      </c>
      <c r="C30" s="33"/>
      <c r="D30" s="34"/>
      <c r="E30" s="35"/>
      <c r="F30" s="36"/>
      <c r="G30" s="144"/>
      <c r="H30" s="144"/>
      <c r="I30" s="144"/>
      <c r="J30" s="144"/>
      <c r="K30" s="145"/>
      <c r="L30" s="62"/>
      <c r="M30" s="2"/>
    </row>
    <row r="31" spans="1:13" s="28" customFormat="1" ht="17.25" customHeight="1">
      <c r="A31" s="70">
        <f t="shared" si="0"/>
        <v>45708</v>
      </c>
      <c r="B31" s="19" t="str">
        <f t="shared" si="1"/>
        <v>Thu</v>
      </c>
      <c r="C31" s="33"/>
      <c r="D31" s="34"/>
      <c r="E31" s="35"/>
      <c r="F31" s="36"/>
      <c r="G31" s="144"/>
      <c r="H31" s="144"/>
      <c r="I31" s="144"/>
      <c r="J31" s="144"/>
      <c r="K31" s="145"/>
      <c r="L31" s="62"/>
      <c r="M31" s="4"/>
    </row>
    <row r="32" spans="1:13" s="28" customFormat="1" ht="17.25" customHeight="1">
      <c r="A32" s="70">
        <f t="shared" si="0"/>
        <v>45709</v>
      </c>
      <c r="B32" s="19" t="str">
        <f t="shared" si="1"/>
        <v>Fri</v>
      </c>
      <c r="C32" s="37"/>
      <c r="D32" s="38"/>
      <c r="E32" s="35"/>
      <c r="F32" s="36"/>
      <c r="G32" s="144"/>
      <c r="H32" s="144"/>
      <c r="I32" s="144"/>
      <c r="J32" s="144"/>
      <c r="K32" s="145"/>
      <c r="L32" s="62"/>
      <c r="M32" s="4"/>
    </row>
    <row r="33" spans="1:13" s="28" customFormat="1" ht="17.25" customHeight="1">
      <c r="A33" s="70">
        <f t="shared" si="0"/>
        <v>45710</v>
      </c>
      <c r="B33" s="19" t="str">
        <f t="shared" si="1"/>
        <v>Sat</v>
      </c>
      <c r="C33" s="33"/>
      <c r="D33" s="34"/>
      <c r="E33" s="35"/>
      <c r="F33" s="36"/>
      <c r="G33" s="144"/>
      <c r="H33" s="144"/>
      <c r="I33" s="144"/>
      <c r="J33" s="144"/>
      <c r="K33" s="145"/>
      <c r="L33" s="62"/>
      <c r="M33" s="2"/>
    </row>
    <row r="34" spans="1:13" s="28" customFormat="1" ht="17.25" customHeight="1">
      <c r="A34" s="70">
        <f t="shared" si="0"/>
        <v>45711</v>
      </c>
      <c r="B34" s="19" t="s">
        <v>60</v>
      </c>
      <c r="C34" s="33"/>
      <c r="D34" s="34"/>
      <c r="E34" s="35"/>
      <c r="F34" s="36"/>
      <c r="G34" s="144"/>
      <c r="H34" s="144"/>
      <c r="I34" s="144"/>
      <c r="J34" s="144"/>
      <c r="K34" s="145"/>
      <c r="L34" s="62"/>
      <c r="M34" s="2"/>
    </row>
    <row r="35" spans="1:13" s="28" customFormat="1" ht="17.25" customHeight="1">
      <c r="A35" s="70">
        <f t="shared" si="0"/>
        <v>45712</v>
      </c>
      <c r="B35" s="19" t="s">
        <v>60</v>
      </c>
      <c r="C35" s="33"/>
      <c r="D35" s="34"/>
      <c r="E35" s="35"/>
      <c r="F35" s="36"/>
      <c r="G35" s="144"/>
      <c r="H35" s="144"/>
      <c r="I35" s="144"/>
      <c r="J35" s="144"/>
      <c r="K35" s="145"/>
      <c r="L35" s="62"/>
      <c r="M35" s="2"/>
    </row>
    <row r="36" spans="1:13" s="28" customFormat="1" ht="17.25" customHeight="1">
      <c r="A36" s="70">
        <f t="shared" si="0"/>
        <v>45713</v>
      </c>
      <c r="B36" s="19" t="str">
        <f t="shared" si="1"/>
        <v>Tue</v>
      </c>
      <c r="C36" s="33"/>
      <c r="D36" s="34"/>
      <c r="E36" s="35"/>
      <c r="F36" s="36"/>
      <c r="G36" s="144"/>
      <c r="H36" s="144"/>
      <c r="I36" s="144"/>
      <c r="J36" s="144"/>
      <c r="K36" s="145"/>
      <c r="L36" s="62"/>
      <c r="M36" s="2"/>
    </row>
    <row r="37" spans="1:13" s="28" customFormat="1" ht="17.25" customHeight="1">
      <c r="A37" s="70">
        <f t="shared" si="0"/>
        <v>45714</v>
      </c>
      <c r="B37" s="19" t="str">
        <f t="shared" si="1"/>
        <v>Wed</v>
      </c>
      <c r="C37" s="33"/>
      <c r="D37" s="34"/>
      <c r="E37" s="35"/>
      <c r="F37" s="36"/>
      <c r="G37" s="144"/>
      <c r="H37" s="144"/>
      <c r="I37" s="144"/>
      <c r="J37" s="144"/>
      <c r="K37" s="145"/>
      <c r="L37" s="62"/>
      <c r="M37" s="2"/>
    </row>
    <row r="38" spans="1:13" s="28" customFormat="1" ht="17.25" customHeight="1">
      <c r="A38" s="70">
        <f t="shared" si="0"/>
        <v>45715</v>
      </c>
      <c r="B38" s="19" t="str">
        <f t="shared" si="1"/>
        <v>Thu</v>
      </c>
      <c r="C38" s="37"/>
      <c r="D38" s="38"/>
      <c r="E38" s="35"/>
      <c r="F38" s="36"/>
      <c r="G38" s="144"/>
      <c r="H38" s="144"/>
      <c r="I38" s="144"/>
      <c r="J38" s="144"/>
      <c r="K38" s="145"/>
      <c r="L38" s="62"/>
      <c r="M38" s="4"/>
    </row>
    <row r="39" spans="1:13" s="28" customFormat="1" ht="17.25" customHeight="1" thickBot="1">
      <c r="A39" s="132">
        <f t="shared" si="0"/>
        <v>45716</v>
      </c>
      <c r="B39" s="141" t="str">
        <f t="shared" si="1"/>
        <v>Fri</v>
      </c>
      <c r="C39" s="133"/>
      <c r="D39" s="134"/>
      <c r="E39" s="73"/>
      <c r="F39" s="74"/>
      <c r="G39" s="237"/>
      <c r="H39" s="237"/>
      <c r="I39" s="237"/>
      <c r="J39" s="237"/>
      <c r="K39" s="238"/>
      <c r="L39" s="62"/>
      <c r="M39" s="4"/>
    </row>
    <row r="40" spans="1:13" s="29" customFormat="1" ht="18" customHeight="1" thickBot="1">
      <c r="A40" s="188" t="s">
        <v>28</v>
      </c>
      <c r="B40" s="189"/>
      <c r="C40" s="129"/>
      <c r="D40" s="130"/>
      <c r="E40" s="131">
        <f>SUM(E12:E39)</f>
        <v>0</v>
      </c>
      <c r="F40" s="15"/>
      <c r="G40" s="15"/>
      <c r="H40" s="15"/>
      <c r="I40" s="15"/>
      <c r="J40" s="15"/>
      <c r="K40" s="15"/>
      <c r="L40" s="61"/>
      <c r="M40" s="2"/>
    </row>
    <row r="41" spans="1:13" s="29" customFormat="1" ht="18" customHeight="1" thickBot="1">
      <c r="A41" s="188"/>
      <c r="B41" s="189"/>
      <c r="C41" s="226">
        <f>A2</f>
        <v>45689</v>
      </c>
      <c r="D41" s="182"/>
      <c r="E41" s="128">
        <f>7.5*18</f>
        <v>135</v>
      </c>
      <c r="F41" s="15"/>
      <c r="G41" s="15"/>
      <c r="H41" s="15"/>
      <c r="I41" s="15"/>
      <c r="J41" s="15"/>
      <c r="K41" s="15"/>
      <c r="L41" s="61"/>
      <c r="M41" s="2"/>
    </row>
    <row r="42" spans="1:13" s="29" customFormat="1" ht="18" customHeight="1" thickBot="1">
      <c r="A42" s="190"/>
      <c r="B42" s="191"/>
      <c r="C42" s="108"/>
      <c r="D42" s="108" t="s">
        <v>59</v>
      </c>
      <c r="E42" s="109">
        <f>E40-E41</f>
        <v>-135</v>
      </c>
      <c r="F42" s="15"/>
      <c r="G42" s="15"/>
      <c r="H42" s="15"/>
      <c r="I42" s="15"/>
      <c r="J42" s="15"/>
      <c r="K42" s="15"/>
      <c r="L42" s="61"/>
      <c r="M42" s="2"/>
    </row>
    <row r="43" spans="1:13" s="29" customFormat="1" ht="8.1" customHeight="1" thickBot="1">
      <c r="A43" s="12"/>
      <c r="B43" s="13"/>
      <c r="C43" s="51"/>
      <c r="D43" s="51"/>
      <c r="E43" s="25"/>
      <c r="F43" s="15"/>
      <c r="G43" s="15"/>
      <c r="H43" s="15"/>
      <c r="I43" s="15"/>
      <c r="J43" s="15"/>
      <c r="K43" s="15"/>
      <c r="L43" s="61"/>
      <c r="M43" s="2"/>
    </row>
    <row r="44" spans="1:13" ht="27.75" customHeight="1" thickBot="1">
      <c r="A44" s="12"/>
      <c r="B44" s="13"/>
      <c r="C44" s="183" t="s">
        <v>40</v>
      </c>
      <c r="D44" s="184" t="s">
        <v>0</v>
      </c>
      <c r="E44" s="146" t="s">
        <v>1</v>
      </c>
      <c r="F44" s="147"/>
      <c r="G44" s="41" t="s">
        <v>8</v>
      </c>
      <c r="H44" s="15"/>
      <c r="I44" s="15"/>
      <c r="J44" s="21"/>
      <c r="K44" s="66" t="s">
        <v>27</v>
      </c>
    </row>
    <row r="45" spans="1:13" ht="27.75" customHeight="1">
      <c r="A45" s="12"/>
      <c r="B45" s="13"/>
      <c r="C45" s="183"/>
      <c r="D45" s="185"/>
      <c r="E45" s="148" t="s">
        <v>10</v>
      </c>
      <c r="F45" s="149"/>
      <c r="G45" s="42" t="s">
        <v>8</v>
      </c>
      <c r="H45" s="15"/>
      <c r="I45" s="15"/>
      <c r="J45" s="22"/>
      <c r="K45" s="227"/>
    </row>
    <row r="46" spans="1:13" ht="27.75" customHeight="1" thickBot="1">
      <c r="A46" s="12"/>
      <c r="B46" s="13"/>
      <c r="C46" s="67" t="s">
        <v>40</v>
      </c>
      <c r="D46" s="209" t="s">
        <v>9</v>
      </c>
      <c r="E46" s="210"/>
      <c r="F46" s="211"/>
      <c r="G46" s="43" t="s">
        <v>8</v>
      </c>
      <c r="H46" s="15"/>
      <c r="I46" s="15"/>
      <c r="J46" s="21"/>
      <c r="K46" s="228"/>
    </row>
    <row r="47" spans="1:13" ht="10.5" customHeight="1" thickBot="1">
      <c r="A47" s="12"/>
      <c r="B47" s="13"/>
      <c r="C47" s="14"/>
      <c r="D47" s="16"/>
      <c r="E47" s="17"/>
      <c r="F47" s="15"/>
      <c r="G47" s="15"/>
      <c r="H47" s="15"/>
      <c r="I47" s="15"/>
      <c r="J47" s="21"/>
      <c r="K47" s="228"/>
    </row>
    <row r="48" spans="1:13" ht="27" customHeight="1" thickTop="1" thickBot="1">
      <c r="A48" s="1"/>
      <c r="B48" s="5"/>
      <c r="C48" s="201" t="s">
        <v>29</v>
      </c>
      <c r="D48" s="203" t="s">
        <v>38</v>
      </c>
      <c r="E48" s="203"/>
      <c r="F48" s="203"/>
      <c r="G48" s="135">
        <v>45720</v>
      </c>
      <c r="H48" s="7"/>
      <c r="I48" s="7"/>
      <c r="J48" s="23"/>
      <c r="K48" s="229"/>
    </row>
    <row r="49" spans="1:11" ht="27" customHeight="1" thickBot="1">
      <c r="A49" s="63"/>
      <c r="B49" s="64"/>
      <c r="C49" s="202"/>
      <c r="D49" s="204" t="s">
        <v>32</v>
      </c>
      <c r="E49" s="204"/>
      <c r="F49" s="204"/>
      <c r="G49" s="136">
        <v>45722</v>
      </c>
      <c r="H49" s="64"/>
      <c r="I49" s="8"/>
      <c r="J49" s="23"/>
      <c r="K49" s="15"/>
    </row>
    <row r="50" spans="1:11" ht="9.75" customHeight="1" thickTop="1">
      <c r="A50" s="65"/>
      <c r="B50" s="65"/>
      <c r="C50" s="65"/>
      <c r="D50" s="65"/>
      <c r="E50" s="65"/>
      <c r="F50" s="65"/>
      <c r="G50" s="65"/>
      <c r="H50" s="65"/>
      <c r="I50" s="65"/>
      <c r="J50" s="65"/>
      <c r="K50" s="65"/>
    </row>
    <row r="51" spans="1:11" ht="364.5" customHeight="1">
      <c r="A51" s="205" t="s">
        <v>39</v>
      </c>
      <c r="B51" s="205"/>
      <c r="C51" s="205"/>
      <c r="D51" s="205"/>
      <c r="E51" s="205"/>
      <c r="F51" s="205"/>
      <c r="G51" s="205"/>
      <c r="H51" s="205"/>
      <c r="I51" s="205"/>
      <c r="J51" s="205"/>
      <c r="K51" s="205"/>
    </row>
    <row r="52" spans="1:11" ht="22.5" customHeight="1">
      <c r="A52" s="49"/>
      <c r="B52" s="49"/>
      <c r="C52" s="49"/>
      <c r="D52" s="49"/>
      <c r="E52" s="49"/>
      <c r="F52" s="49"/>
      <c r="G52" s="49"/>
      <c r="H52" s="49"/>
      <c r="I52" s="49"/>
      <c r="J52" s="49"/>
      <c r="K52" s="49"/>
    </row>
    <row r="53" spans="1:11" ht="22.5" customHeight="1">
      <c r="A53" s="49"/>
      <c r="B53" s="49"/>
      <c r="C53" s="49"/>
      <c r="D53" s="49"/>
      <c r="E53" s="49"/>
      <c r="F53" s="49"/>
      <c r="G53" s="49"/>
      <c r="H53" s="49"/>
      <c r="I53" s="49"/>
      <c r="J53" s="49"/>
      <c r="K53" s="49"/>
    </row>
    <row r="54" spans="1:11" ht="22.5" customHeight="1">
      <c r="A54" s="49"/>
      <c r="B54" s="49"/>
      <c r="C54" s="49"/>
      <c r="D54" s="49"/>
      <c r="E54" s="49"/>
      <c r="F54" s="49"/>
      <c r="G54" s="49"/>
      <c r="H54" s="49"/>
      <c r="I54" s="49"/>
      <c r="J54" s="49"/>
      <c r="K54" s="49"/>
    </row>
    <row r="55" spans="1:11" ht="22.5" customHeight="1">
      <c r="A55" s="49"/>
      <c r="B55" s="49"/>
      <c r="C55" s="49"/>
      <c r="D55" s="49"/>
      <c r="E55" s="49"/>
      <c r="F55" s="49"/>
      <c r="G55" s="49"/>
      <c r="H55" s="49"/>
      <c r="I55" s="49"/>
      <c r="J55" s="49"/>
      <c r="K55" s="49"/>
    </row>
    <row r="56" spans="1:11" ht="22.5" customHeight="1">
      <c r="A56" s="49"/>
      <c r="B56" s="49"/>
      <c r="C56" s="49"/>
      <c r="D56" s="49"/>
      <c r="E56" s="49"/>
      <c r="F56" s="49"/>
      <c r="G56" s="49"/>
      <c r="H56" s="49"/>
      <c r="I56" s="49"/>
      <c r="J56" s="49"/>
      <c r="K56" s="49"/>
    </row>
    <row r="57" spans="1:11" ht="22.5" customHeight="1">
      <c r="A57" s="49"/>
      <c r="B57" s="49"/>
      <c r="C57" s="49"/>
      <c r="D57" s="49"/>
      <c r="E57" s="49"/>
      <c r="F57" s="49"/>
      <c r="G57" s="49"/>
      <c r="H57" s="49"/>
      <c r="I57" s="49"/>
      <c r="J57" s="49"/>
      <c r="K57" s="49"/>
    </row>
    <row r="58" spans="1:11" ht="210" customHeight="1">
      <c r="A58" s="49"/>
      <c r="B58" s="49"/>
      <c r="C58" s="49"/>
      <c r="D58" s="49"/>
      <c r="E58" s="49"/>
      <c r="F58" s="49"/>
      <c r="G58" s="49"/>
      <c r="H58" s="49"/>
      <c r="I58" s="49"/>
      <c r="J58" s="49"/>
      <c r="K58" s="49"/>
    </row>
    <row r="59" spans="1:11">
      <c r="A59" s="1"/>
      <c r="B59" s="1"/>
      <c r="C59" s="2"/>
      <c r="D59" s="2"/>
      <c r="E59" s="2"/>
      <c r="F59" s="2"/>
      <c r="G59" s="2"/>
      <c r="H59" s="2"/>
      <c r="I59" s="2"/>
      <c r="J59" s="2"/>
      <c r="K59" s="2"/>
    </row>
    <row r="60" spans="1:11">
      <c r="A60" s="1"/>
      <c r="B60" s="1"/>
      <c r="C60" s="2"/>
      <c r="D60" s="2"/>
      <c r="E60" s="2"/>
      <c r="F60" s="2"/>
      <c r="G60" s="2"/>
      <c r="H60" s="2"/>
      <c r="I60" s="2"/>
      <c r="J60" s="2"/>
      <c r="K60" s="2"/>
    </row>
    <row r="61" spans="1:11" ht="11.25" customHeight="1">
      <c r="A61" s="1"/>
      <c r="B61" s="1"/>
      <c r="C61" s="2"/>
      <c r="D61" s="2"/>
      <c r="E61" s="2"/>
      <c r="F61" s="2"/>
      <c r="G61" s="2"/>
      <c r="H61" s="2"/>
      <c r="I61" s="2"/>
      <c r="J61" s="2"/>
      <c r="K61" s="2"/>
    </row>
    <row r="62" spans="1:11">
      <c r="A62" s="1"/>
      <c r="B62" s="1"/>
      <c r="C62" s="2"/>
      <c r="D62" s="2"/>
      <c r="E62" s="2"/>
      <c r="F62" s="2"/>
      <c r="G62" s="2"/>
      <c r="H62" s="2"/>
      <c r="I62" s="2"/>
      <c r="J62" s="2"/>
      <c r="K62" s="2"/>
    </row>
    <row r="63" spans="1:11">
      <c r="A63" s="1"/>
      <c r="B63" s="1"/>
      <c r="C63" s="2"/>
      <c r="D63" s="2"/>
      <c r="E63" s="2"/>
      <c r="F63" s="2"/>
      <c r="G63" s="2"/>
      <c r="H63" s="2"/>
      <c r="I63" s="2"/>
      <c r="J63" s="2"/>
      <c r="K63" s="2"/>
    </row>
    <row r="64" spans="1:11">
      <c r="A64" s="1"/>
      <c r="B64" s="1"/>
      <c r="C64" s="2"/>
      <c r="D64" s="2"/>
      <c r="E64" s="2"/>
      <c r="F64" s="2"/>
      <c r="G64" s="2"/>
      <c r="H64" s="2"/>
      <c r="I64" s="2"/>
      <c r="J64" s="2"/>
      <c r="K64" s="2"/>
    </row>
  </sheetData>
  <mergeCells count="60">
    <mergeCell ref="G6:K6"/>
    <mergeCell ref="D49:F49"/>
    <mergeCell ref="K45:K48"/>
    <mergeCell ref="A51:K51"/>
    <mergeCell ref="G36:K36"/>
    <mergeCell ref="G37:K37"/>
    <mergeCell ref="G38:K38"/>
    <mergeCell ref="C44:C45"/>
    <mergeCell ref="D44:D45"/>
    <mergeCell ref="C48:C49"/>
    <mergeCell ref="D48:F48"/>
    <mergeCell ref="E44:F44"/>
    <mergeCell ref="A40:B42"/>
    <mergeCell ref="G39:K39"/>
    <mergeCell ref="G35:K35"/>
    <mergeCell ref="E45:F45"/>
    <mergeCell ref="D46:F46"/>
    <mergeCell ref="C41:D41"/>
    <mergeCell ref="G30:K30"/>
    <mergeCell ref="G31:K31"/>
    <mergeCell ref="G32:K32"/>
    <mergeCell ref="G33:K33"/>
    <mergeCell ref="G34:K34"/>
    <mergeCell ref="G25:K25"/>
    <mergeCell ref="G26:K26"/>
    <mergeCell ref="G27:K27"/>
    <mergeCell ref="G28:K28"/>
    <mergeCell ref="G29:K29"/>
    <mergeCell ref="G20:K20"/>
    <mergeCell ref="G21:K21"/>
    <mergeCell ref="G22:K22"/>
    <mergeCell ref="G23:K23"/>
    <mergeCell ref="G24:K24"/>
    <mergeCell ref="G15:K15"/>
    <mergeCell ref="G16:K16"/>
    <mergeCell ref="G17:K17"/>
    <mergeCell ref="G18:K18"/>
    <mergeCell ref="G19:K19"/>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C38:K38 A12:K37 A38:B39">
    <cfRule type="expression" dxfId="53" priority="12">
      <formula>$B12="Hol"</formula>
    </cfRule>
    <cfRule type="expression" dxfId="52" priority="13">
      <formula>$B12="Sun"</formula>
    </cfRule>
    <cfRule type="expression" dxfId="51" priority="14">
      <formula>$B12="Sat"</formula>
    </cfRule>
  </conditionalFormatting>
  <conditionalFormatting sqref="C4:D4">
    <cfRule type="expression" dxfId="50" priority="11">
      <formula>$C$4&lt;&gt;""</formula>
    </cfRule>
  </conditionalFormatting>
  <conditionalFormatting sqref="C5:D5">
    <cfRule type="expression" dxfId="49" priority="10">
      <formula>$C$5&lt;&gt;""</formula>
    </cfRule>
  </conditionalFormatting>
  <conditionalFormatting sqref="G4:K4">
    <cfRule type="expression" dxfId="48" priority="9">
      <formula>$G$4&lt;&gt;""</formula>
    </cfRule>
  </conditionalFormatting>
  <conditionalFormatting sqref="C39:K39">
    <cfRule type="expression" dxfId="45" priority="3">
      <formula>$B39="Hol"</formula>
    </cfRule>
    <cfRule type="expression" dxfId="44" priority="4">
      <formula>$B39="Sun"</formula>
    </cfRule>
    <cfRule type="expression" dxfId="43" priority="5">
      <formula>$B39="Sat"</formula>
    </cfRule>
  </conditionalFormatting>
  <conditionalFormatting sqref="G5">
    <cfRule type="expression" dxfId="11" priority="2">
      <formula>$G$5&lt;&gt;""</formula>
    </cfRule>
  </conditionalFormatting>
  <conditionalFormatting sqref="G6">
    <cfRule type="expression" dxfId="1" priority="1">
      <formula>$G$5&lt;&gt;""</formula>
    </cfRule>
  </conditionalFormatting>
  <dataValidations count="1">
    <dataValidation type="list" allowBlank="1" showInputMessage="1" showErrorMessage="1" sqref="F12:F39" xr:uid="{00000000-0002-0000-0A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5"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7" id="{E0A88E27-D066-41FA-907B-D2DEFE807A4A}">
            <xm:f>Apr!#REF!&lt;&gt;""</xm:f>
            <x14:dxf>
              <fill>
                <patternFill patternType="none">
                  <bgColor auto="1"/>
                </patternFill>
              </fill>
            </x14:dxf>
          </x14:cfRule>
          <xm:sqref>G7:I8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7"/>
  <sheetViews>
    <sheetView view="pageBreakPreview" zoomScaleNormal="100" zoomScaleSheetLayoutView="100" workbookViewId="0">
      <selection activeCell="G6" sqref="G6:K6"/>
    </sheetView>
  </sheetViews>
  <sheetFormatPr defaultColWidth="9" defaultRowHeight="14.25"/>
  <cols>
    <col min="1" max="2" width="6.375" style="29" customWidth="1"/>
    <col min="3" max="4" width="16.375" style="29" customWidth="1"/>
    <col min="5" max="5" width="13.25" style="29" customWidth="1"/>
    <col min="6" max="6" width="13.625" style="29" bestFit="1" customWidth="1"/>
    <col min="7" max="7" width="20.625" style="29" customWidth="1"/>
    <col min="8" max="8" width="10.625" style="29" customWidth="1"/>
    <col min="9" max="9" width="8.625" style="29" customWidth="1"/>
    <col min="10" max="11" width="15.75" style="29" customWidth="1"/>
    <col min="12" max="12" width="9" style="61"/>
    <col min="13" max="13" width="9" style="2"/>
    <col min="14" max="16384" width="9" style="29"/>
  </cols>
  <sheetData>
    <row r="1" spans="1:13" ht="20.100000000000001" customHeight="1">
      <c r="A1" s="30" t="s">
        <v>25</v>
      </c>
      <c r="B1" s="1"/>
      <c r="C1" s="2"/>
      <c r="D1" s="2"/>
      <c r="E1" s="2"/>
      <c r="F1" s="2"/>
      <c r="G1" s="1"/>
      <c r="H1" s="1"/>
      <c r="I1" s="168" t="s">
        <v>62</v>
      </c>
      <c r="J1" s="169"/>
      <c r="K1" s="169"/>
      <c r="L1" s="58"/>
    </row>
    <row r="2" spans="1:13" ht="24.75" customHeight="1">
      <c r="A2" s="170">
        <f>EDATE(Apr!A2,11)</f>
        <v>45717</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9.5" customHeight="1" thickBot="1">
      <c r="A9" s="9"/>
      <c r="B9" s="10"/>
      <c r="C9" s="11"/>
      <c r="D9" s="11"/>
      <c r="E9" s="20" t="s">
        <v>14</v>
      </c>
      <c r="F9" s="11"/>
      <c r="G9" s="11"/>
      <c r="H9" s="11"/>
      <c r="I9" s="11"/>
      <c r="J9" s="11"/>
      <c r="K9" s="11"/>
      <c r="L9" s="59"/>
    </row>
    <row r="10" spans="1:13" ht="21" customHeight="1">
      <c r="A10" s="198" t="s">
        <v>4</v>
      </c>
      <c r="B10" s="239" t="s">
        <v>5</v>
      </c>
      <c r="C10" s="156" t="s">
        <v>6</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45717</v>
      </c>
      <c r="B12" s="19" t="str">
        <f>TEXT(A12,"ddd")</f>
        <v>Sat</v>
      </c>
      <c r="C12" s="31"/>
      <c r="D12" s="32"/>
      <c r="E12" s="35"/>
      <c r="F12" s="72"/>
      <c r="G12" s="152"/>
      <c r="H12" s="152"/>
      <c r="I12" s="152"/>
      <c r="J12" s="152"/>
      <c r="K12" s="153"/>
      <c r="L12" s="62"/>
      <c r="M12" s="81" t="s">
        <v>15</v>
      </c>
    </row>
    <row r="13" spans="1:13" s="28" customFormat="1" ht="17.25" customHeight="1">
      <c r="A13" s="70">
        <f>A12+1</f>
        <v>45718</v>
      </c>
      <c r="B13" s="19" t="str">
        <f>TEXT(A13,"ddd")</f>
        <v>Sun</v>
      </c>
      <c r="C13" s="33"/>
      <c r="D13" s="34"/>
      <c r="E13" s="35"/>
      <c r="F13" s="36"/>
      <c r="G13" s="144"/>
      <c r="H13" s="144"/>
      <c r="I13" s="144"/>
      <c r="J13" s="144"/>
      <c r="K13" s="145"/>
      <c r="L13" s="62"/>
      <c r="M13" s="82" t="s">
        <v>44</v>
      </c>
    </row>
    <row r="14" spans="1:13" s="28" customFormat="1" ht="17.25" customHeight="1">
      <c r="A14" s="70">
        <f t="shared" ref="A14:A42" si="0">A13+1</f>
        <v>45719</v>
      </c>
      <c r="B14" s="19" t="str">
        <f t="shared" ref="B14:B42" si="1">TEXT(A14,"ddd")</f>
        <v>Mon</v>
      </c>
      <c r="C14" s="33"/>
      <c r="D14" s="34"/>
      <c r="E14" s="35"/>
      <c r="F14" s="36"/>
      <c r="G14" s="144"/>
      <c r="H14" s="144"/>
      <c r="I14" s="144"/>
      <c r="J14" s="144"/>
      <c r="K14" s="145"/>
      <c r="L14" s="62"/>
      <c r="M14" s="82" t="s">
        <v>42</v>
      </c>
    </row>
    <row r="15" spans="1:13" s="28" customFormat="1" ht="17.25" customHeight="1">
      <c r="A15" s="70">
        <f t="shared" si="0"/>
        <v>45720</v>
      </c>
      <c r="B15" s="19" t="str">
        <f t="shared" si="1"/>
        <v>Tue</v>
      </c>
      <c r="C15" s="33"/>
      <c r="D15" s="34"/>
      <c r="E15" s="35"/>
      <c r="F15" s="36"/>
      <c r="G15" s="144"/>
      <c r="H15" s="144"/>
      <c r="I15" s="144"/>
      <c r="J15" s="144"/>
      <c r="K15" s="145"/>
      <c r="L15" s="62"/>
      <c r="M15" s="82" t="s">
        <v>16</v>
      </c>
    </row>
    <row r="16" spans="1:13" s="28" customFormat="1" ht="17.25" customHeight="1">
      <c r="A16" s="70">
        <f t="shared" si="0"/>
        <v>45721</v>
      </c>
      <c r="B16" s="19" t="str">
        <f t="shared" si="1"/>
        <v>Wed</v>
      </c>
      <c r="C16" s="33"/>
      <c r="D16" s="34"/>
      <c r="E16" s="35"/>
      <c r="F16" s="36"/>
      <c r="G16" s="144"/>
      <c r="H16" s="144"/>
      <c r="I16" s="144"/>
      <c r="J16" s="144"/>
      <c r="K16" s="145"/>
      <c r="L16" s="62"/>
      <c r="M16" s="82" t="s">
        <v>17</v>
      </c>
    </row>
    <row r="17" spans="1:13" s="28" customFormat="1" ht="17.25" customHeight="1">
      <c r="A17" s="70">
        <f t="shared" si="0"/>
        <v>45722</v>
      </c>
      <c r="B17" s="19" t="str">
        <f t="shared" si="1"/>
        <v>Thu</v>
      </c>
      <c r="C17" s="37"/>
      <c r="D17" s="38"/>
      <c r="E17" s="35"/>
      <c r="F17" s="36"/>
      <c r="G17" s="144"/>
      <c r="H17" s="144"/>
      <c r="I17" s="144"/>
      <c r="J17" s="144"/>
      <c r="K17" s="145"/>
      <c r="L17" s="62"/>
      <c r="M17" s="82" t="s">
        <v>18</v>
      </c>
    </row>
    <row r="18" spans="1:13" s="28" customFormat="1" ht="17.25" customHeight="1">
      <c r="A18" s="70">
        <f t="shared" si="0"/>
        <v>45723</v>
      </c>
      <c r="B18" s="19" t="str">
        <f t="shared" si="1"/>
        <v>Fri</v>
      </c>
      <c r="C18" s="37"/>
      <c r="D18" s="38"/>
      <c r="E18" s="35"/>
      <c r="F18" s="36"/>
      <c r="G18" s="144"/>
      <c r="H18" s="144"/>
      <c r="I18" s="144"/>
      <c r="J18" s="144"/>
      <c r="K18" s="145"/>
      <c r="L18" s="62"/>
      <c r="M18" s="82" t="s">
        <v>43</v>
      </c>
    </row>
    <row r="19" spans="1:13" s="28" customFormat="1" ht="17.25" customHeight="1">
      <c r="A19" s="70">
        <f t="shared" si="0"/>
        <v>45724</v>
      </c>
      <c r="B19" s="19" t="str">
        <f t="shared" si="1"/>
        <v>Sat</v>
      </c>
      <c r="C19" s="33"/>
      <c r="D19" s="34"/>
      <c r="E19" s="35"/>
      <c r="F19" s="36"/>
      <c r="G19" s="144"/>
      <c r="H19" s="144"/>
      <c r="I19" s="144"/>
      <c r="J19" s="144"/>
      <c r="K19" s="145"/>
      <c r="L19" s="62"/>
      <c r="M19" s="7"/>
    </row>
    <row r="20" spans="1:13" s="28" customFormat="1" ht="17.25" customHeight="1">
      <c r="A20" s="70">
        <f t="shared" si="0"/>
        <v>45725</v>
      </c>
      <c r="B20" s="19" t="str">
        <f t="shared" si="1"/>
        <v>Sun</v>
      </c>
      <c r="C20" s="33"/>
      <c r="D20" s="34"/>
      <c r="E20" s="35"/>
      <c r="F20" s="36"/>
      <c r="G20" s="144"/>
      <c r="H20" s="144"/>
      <c r="I20" s="144"/>
      <c r="J20" s="144"/>
      <c r="K20" s="145"/>
      <c r="L20" s="62"/>
      <c r="M20" s="2"/>
    </row>
    <row r="21" spans="1:13" s="28" customFormat="1" ht="17.25" customHeight="1">
      <c r="A21" s="70">
        <f t="shared" si="0"/>
        <v>45726</v>
      </c>
      <c r="B21" s="19" t="str">
        <f t="shared" si="1"/>
        <v>Mon</v>
      </c>
      <c r="C21" s="33"/>
      <c r="D21" s="34"/>
      <c r="E21" s="35"/>
      <c r="F21" s="36"/>
      <c r="G21" s="144"/>
      <c r="H21" s="144"/>
      <c r="I21" s="144"/>
      <c r="J21" s="144"/>
      <c r="K21" s="145"/>
      <c r="L21" s="62"/>
      <c r="M21" s="2"/>
    </row>
    <row r="22" spans="1:13" s="28" customFormat="1" ht="17.25" customHeight="1">
      <c r="A22" s="70">
        <f t="shared" si="0"/>
        <v>45727</v>
      </c>
      <c r="B22" s="19" t="str">
        <f t="shared" si="1"/>
        <v>Tue</v>
      </c>
      <c r="C22" s="33"/>
      <c r="D22" s="34"/>
      <c r="E22" s="35"/>
      <c r="F22" s="36"/>
      <c r="G22" s="144"/>
      <c r="H22" s="144"/>
      <c r="I22" s="144"/>
      <c r="J22" s="144"/>
      <c r="K22" s="145"/>
      <c r="L22" s="62"/>
      <c r="M22" s="2"/>
    </row>
    <row r="23" spans="1:13" s="28" customFormat="1" ht="17.25" customHeight="1">
      <c r="A23" s="70">
        <f t="shared" si="0"/>
        <v>45728</v>
      </c>
      <c r="B23" s="19" t="str">
        <f t="shared" si="1"/>
        <v>Wed</v>
      </c>
      <c r="C23" s="33"/>
      <c r="D23" s="34"/>
      <c r="E23" s="35"/>
      <c r="F23" s="36"/>
      <c r="G23" s="144"/>
      <c r="H23" s="144"/>
      <c r="I23" s="144"/>
      <c r="J23" s="144"/>
      <c r="K23" s="145"/>
      <c r="L23" s="62"/>
      <c r="M23" s="2"/>
    </row>
    <row r="24" spans="1:13" s="28" customFormat="1" ht="17.25" customHeight="1">
      <c r="A24" s="70">
        <f t="shared" si="0"/>
        <v>45729</v>
      </c>
      <c r="B24" s="19" t="str">
        <f t="shared" si="1"/>
        <v>Thu</v>
      </c>
      <c r="C24" s="37"/>
      <c r="D24" s="38"/>
      <c r="E24" s="35"/>
      <c r="F24" s="36"/>
      <c r="G24" s="144"/>
      <c r="H24" s="144"/>
      <c r="I24" s="144"/>
      <c r="J24" s="144"/>
      <c r="K24" s="145"/>
      <c r="L24" s="62"/>
      <c r="M24" s="4"/>
    </row>
    <row r="25" spans="1:13" s="28" customFormat="1" ht="17.25" customHeight="1">
      <c r="A25" s="70">
        <f t="shared" si="0"/>
        <v>45730</v>
      </c>
      <c r="B25" s="19" t="str">
        <f t="shared" si="1"/>
        <v>Fri</v>
      </c>
      <c r="C25" s="37"/>
      <c r="D25" s="38"/>
      <c r="E25" s="35"/>
      <c r="F25" s="36"/>
      <c r="G25" s="144"/>
      <c r="H25" s="144"/>
      <c r="I25" s="144"/>
      <c r="J25" s="144"/>
      <c r="K25" s="145"/>
      <c r="L25" s="62"/>
      <c r="M25" s="4"/>
    </row>
    <row r="26" spans="1:13" s="28" customFormat="1" ht="17.25" customHeight="1">
      <c r="A26" s="70">
        <f t="shared" si="0"/>
        <v>45731</v>
      </c>
      <c r="B26" s="19" t="str">
        <f t="shared" si="1"/>
        <v>Sat</v>
      </c>
      <c r="C26" s="33"/>
      <c r="D26" s="34"/>
      <c r="E26" s="35"/>
      <c r="F26" s="36"/>
      <c r="G26" s="144"/>
      <c r="H26" s="144"/>
      <c r="I26" s="144"/>
      <c r="J26" s="144"/>
      <c r="K26" s="145"/>
      <c r="L26" s="62"/>
      <c r="M26" s="2"/>
    </row>
    <row r="27" spans="1:13" s="28" customFormat="1" ht="17.25" customHeight="1">
      <c r="A27" s="70">
        <f t="shared" si="0"/>
        <v>45732</v>
      </c>
      <c r="B27" s="19" t="str">
        <f t="shared" si="1"/>
        <v>Sun</v>
      </c>
      <c r="C27" s="33"/>
      <c r="D27" s="34"/>
      <c r="E27" s="35"/>
      <c r="F27" s="36"/>
      <c r="G27" s="144"/>
      <c r="H27" s="144"/>
      <c r="I27" s="144"/>
      <c r="J27" s="144"/>
      <c r="K27" s="145"/>
      <c r="L27" s="62"/>
      <c r="M27" s="2"/>
    </row>
    <row r="28" spans="1:13" s="28" customFormat="1" ht="17.25" customHeight="1">
      <c r="A28" s="70">
        <f t="shared" si="0"/>
        <v>45733</v>
      </c>
      <c r="B28" s="19" t="str">
        <f t="shared" si="1"/>
        <v>Mon</v>
      </c>
      <c r="C28" s="33"/>
      <c r="D28" s="34"/>
      <c r="E28" s="35"/>
      <c r="F28" s="36"/>
      <c r="G28" s="144"/>
      <c r="H28" s="144"/>
      <c r="I28" s="144"/>
      <c r="J28" s="144"/>
      <c r="K28" s="145"/>
      <c r="L28" s="62"/>
      <c r="M28" s="2"/>
    </row>
    <row r="29" spans="1:13" s="28" customFormat="1" ht="17.25" customHeight="1">
      <c r="A29" s="70">
        <f t="shared" si="0"/>
        <v>45734</v>
      </c>
      <c r="B29" s="19" t="str">
        <f t="shared" si="1"/>
        <v>Tue</v>
      </c>
      <c r="C29" s="33"/>
      <c r="D29" s="34"/>
      <c r="E29" s="35"/>
      <c r="F29" s="36"/>
      <c r="G29" s="144"/>
      <c r="H29" s="144"/>
      <c r="I29" s="144"/>
      <c r="J29" s="144"/>
      <c r="K29" s="145"/>
      <c r="L29" s="62"/>
      <c r="M29" s="2"/>
    </row>
    <row r="30" spans="1:13" s="28" customFormat="1" ht="17.25" customHeight="1">
      <c r="A30" s="70">
        <f t="shared" si="0"/>
        <v>45735</v>
      </c>
      <c r="B30" s="19" t="str">
        <f t="shared" si="1"/>
        <v>Wed</v>
      </c>
      <c r="C30" s="33"/>
      <c r="D30" s="34"/>
      <c r="E30" s="35"/>
      <c r="F30" s="36"/>
      <c r="G30" s="144"/>
      <c r="H30" s="144"/>
      <c r="I30" s="144"/>
      <c r="J30" s="144"/>
      <c r="K30" s="145"/>
      <c r="L30" s="62"/>
      <c r="M30" s="2"/>
    </row>
    <row r="31" spans="1:13" s="28" customFormat="1" ht="17.25" customHeight="1">
      <c r="A31" s="70">
        <f t="shared" si="0"/>
        <v>45736</v>
      </c>
      <c r="B31" s="19" t="s">
        <v>60</v>
      </c>
      <c r="C31" s="33"/>
      <c r="D31" s="34"/>
      <c r="E31" s="35"/>
      <c r="F31" s="36"/>
      <c r="G31" s="144"/>
      <c r="H31" s="144"/>
      <c r="I31" s="144"/>
      <c r="J31" s="144"/>
      <c r="K31" s="145"/>
      <c r="L31" s="62"/>
      <c r="M31" s="4"/>
    </row>
    <row r="32" spans="1:13" s="28" customFormat="1" ht="17.25" customHeight="1">
      <c r="A32" s="70">
        <f t="shared" si="0"/>
        <v>45737</v>
      </c>
      <c r="B32" s="19" t="str">
        <f t="shared" ref="B32" si="2">TEXT(A32,"ddd")</f>
        <v>Fri</v>
      </c>
      <c r="C32" s="33"/>
      <c r="D32" s="34"/>
      <c r="E32" s="35"/>
      <c r="F32" s="36"/>
      <c r="G32" s="144"/>
      <c r="H32" s="144"/>
      <c r="I32" s="144"/>
      <c r="J32" s="144"/>
      <c r="K32" s="145"/>
      <c r="L32" s="62"/>
      <c r="M32" s="4"/>
    </row>
    <row r="33" spans="1:13" s="28" customFormat="1" ht="17.25" customHeight="1">
      <c r="A33" s="70">
        <f t="shared" si="0"/>
        <v>45738</v>
      </c>
      <c r="B33" s="19" t="str">
        <f t="shared" si="1"/>
        <v>Sat</v>
      </c>
      <c r="C33" s="33"/>
      <c r="D33" s="34"/>
      <c r="E33" s="35"/>
      <c r="F33" s="36"/>
      <c r="G33" s="144"/>
      <c r="H33" s="144"/>
      <c r="I33" s="144"/>
      <c r="J33" s="144"/>
      <c r="K33" s="145"/>
      <c r="L33" s="62"/>
      <c r="M33" s="2"/>
    </row>
    <row r="34" spans="1:13" s="28" customFormat="1" ht="17.25" customHeight="1">
      <c r="A34" s="70">
        <f t="shared" si="0"/>
        <v>45739</v>
      </c>
      <c r="B34" s="19" t="str">
        <f t="shared" si="1"/>
        <v>Sun</v>
      </c>
      <c r="C34" s="33"/>
      <c r="D34" s="34"/>
      <c r="E34" s="35"/>
      <c r="F34" s="36"/>
      <c r="G34" s="144"/>
      <c r="H34" s="144"/>
      <c r="I34" s="144"/>
      <c r="J34" s="144"/>
      <c r="K34" s="145"/>
      <c r="L34" s="62"/>
      <c r="M34" s="2"/>
    </row>
    <row r="35" spans="1:13" s="28" customFormat="1" ht="17.25" customHeight="1">
      <c r="A35" s="70">
        <f t="shared" si="0"/>
        <v>45740</v>
      </c>
      <c r="B35" s="19" t="str">
        <f t="shared" si="1"/>
        <v>Mon</v>
      </c>
      <c r="C35" s="33"/>
      <c r="D35" s="34"/>
      <c r="E35" s="35"/>
      <c r="F35" s="36"/>
      <c r="G35" s="144"/>
      <c r="H35" s="144"/>
      <c r="I35" s="144"/>
      <c r="J35" s="144"/>
      <c r="K35" s="145"/>
      <c r="L35" s="62"/>
      <c r="M35" s="2"/>
    </row>
    <row r="36" spans="1:13" s="28" customFormat="1" ht="17.25" customHeight="1">
      <c r="A36" s="70">
        <f t="shared" si="0"/>
        <v>45741</v>
      </c>
      <c r="B36" s="19" t="str">
        <f t="shared" si="1"/>
        <v>Tue</v>
      </c>
      <c r="C36" s="33"/>
      <c r="D36" s="34"/>
      <c r="E36" s="35"/>
      <c r="F36" s="36"/>
      <c r="G36" s="144"/>
      <c r="H36" s="144"/>
      <c r="I36" s="144"/>
      <c r="J36" s="144"/>
      <c r="K36" s="145"/>
      <c r="L36" s="62"/>
      <c r="M36" s="2"/>
    </row>
    <row r="37" spans="1:13" s="28" customFormat="1" ht="17.25" customHeight="1">
      <c r="A37" s="70">
        <f t="shared" si="0"/>
        <v>45742</v>
      </c>
      <c r="B37" s="19" t="str">
        <f t="shared" si="1"/>
        <v>Wed</v>
      </c>
      <c r="C37" s="33"/>
      <c r="D37" s="34"/>
      <c r="E37" s="35"/>
      <c r="F37" s="36"/>
      <c r="G37" s="144"/>
      <c r="H37" s="144"/>
      <c r="I37" s="144"/>
      <c r="J37" s="144"/>
      <c r="K37" s="145"/>
      <c r="L37" s="62"/>
      <c r="M37" s="2"/>
    </row>
    <row r="38" spans="1:13" s="28" customFormat="1" ht="17.25" customHeight="1">
      <c r="A38" s="70">
        <f t="shared" si="0"/>
        <v>45743</v>
      </c>
      <c r="B38" s="19" t="str">
        <f t="shared" si="1"/>
        <v>Thu</v>
      </c>
      <c r="C38" s="37"/>
      <c r="D38" s="38"/>
      <c r="E38" s="35"/>
      <c r="F38" s="36"/>
      <c r="G38" s="144"/>
      <c r="H38" s="144"/>
      <c r="I38" s="144"/>
      <c r="J38" s="144"/>
      <c r="K38" s="145"/>
      <c r="L38" s="62"/>
      <c r="M38" s="4"/>
    </row>
    <row r="39" spans="1:13" s="28" customFormat="1" ht="17.25" customHeight="1">
      <c r="A39" s="70">
        <f t="shared" si="0"/>
        <v>45744</v>
      </c>
      <c r="B39" s="19" t="str">
        <f t="shared" si="1"/>
        <v>Fri</v>
      </c>
      <c r="C39" s="37"/>
      <c r="D39" s="38"/>
      <c r="E39" s="35"/>
      <c r="F39" s="36"/>
      <c r="G39" s="144"/>
      <c r="H39" s="144"/>
      <c r="I39" s="144"/>
      <c r="J39" s="144"/>
      <c r="K39" s="145"/>
      <c r="L39" s="62"/>
      <c r="M39" s="4"/>
    </row>
    <row r="40" spans="1:13" s="28" customFormat="1" ht="17.25" customHeight="1">
      <c r="A40" s="70">
        <f t="shared" si="0"/>
        <v>45745</v>
      </c>
      <c r="B40" s="19" t="str">
        <f t="shared" si="1"/>
        <v>Sat</v>
      </c>
      <c r="C40" s="33"/>
      <c r="D40" s="34"/>
      <c r="E40" s="35"/>
      <c r="F40" s="36"/>
      <c r="G40" s="144"/>
      <c r="H40" s="144"/>
      <c r="I40" s="144"/>
      <c r="J40" s="144"/>
      <c r="K40" s="145"/>
      <c r="L40" s="62"/>
      <c r="M40" s="2"/>
    </row>
    <row r="41" spans="1:13" s="28" customFormat="1" ht="17.25" customHeight="1">
      <c r="A41" s="70">
        <f t="shared" si="0"/>
        <v>45746</v>
      </c>
      <c r="B41" s="19" t="str">
        <f t="shared" si="1"/>
        <v>Sun</v>
      </c>
      <c r="C41" s="33"/>
      <c r="D41" s="34"/>
      <c r="E41" s="35"/>
      <c r="F41" s="36"/>
      <c r="G41" s="144"/>
      <c r="H41" s="144"/>
      <c r="I41" s="144"/>
      <c r="J41" s="144"/>
      <c r="K41" s="145"/>
      <c r="L41" s="62"/>
      <c r="M41" s="2"/>
    </row>
    <row r="42" spans="1:13" s="28" customFormat="1" ht="17.25" customHeight="1" thickBot="1">
      <c r="A42" s="71">
        <f t="shared" si="0"/>
        <v>45747</v>
      </c>
      <c r="B42" s="27" t="str">
        <f t="shared" si="1"/>
        <v>Mon</v>
      </c>
      <c r="C42" s="75"/>
      <c r="D42" s="76"/>
      <c r="E42" s="77"/>
      <c r="F42" s="78"/>
      <c r="G42" s="224"/>
      <c r="H42" s="224"/>
      <c r="I42" s="224"/>
      <c r="J42" s="224"/>
      <c r="K42" s="225"/>
      <c r="L42" s="62"/>
      <c r="M42" s="2"/>
    </row>
    <row r="43" spans="1:13" ht="18" customHeight="1" thickBot="1">
      <c r="A43" s="186" t="s">
        <v>28</v>
      </c>
      <c r="B43" s="187"/>
      <c r="C43" s="55"/>
      <c r="D43" s="52"/>
      <c r="E43" s="53">
        <f>SUM(E12:E42)</f>
        <v>0</v>
      </c>
      <c r="F43" s="15"/>
      <c r="G43" s="15"/>
      <c r="H43" s="15"/>
      <c r="I43" s="15"/>
      <c r="J43" s="15"/>
      <c r="K43" s="15"/>
    </row>
    <row r="44" spans="1:13" ht="18" customHeight="1" thickBot="1">
      <c r="A44" s="188"/>
      <c r="B44" s="189"/>
      <c r="C44" s="226">
        <f>A2</f>
        <v>45717</v>
      </c>
      <c r="D44" s="182"/>
      <c r="E44" s="54">
        <f>7.5*20</f>
        <v>150</v>
      </c>
      <c r="F44" s="15"/>
      <c r="G44" s="15"/>
      <c r="H44" s="15"/>
      <c r="I44" s="15"/>
      <c r="J44" s="15"/>
      <c r="K44" s="15"/>
    </row>
    <row r="45" spans="1:13" ht="18" customHeight="1" thickBot="1">
      <c r="A45" s="190"/>
      <c r="B45" s="191"/>
      <c r="C45" s="108"/>
      <c r="D45" s="108" t="s">
        <v>59</v>
      </c>
      <c r="E45" s="109">
        <f>E43-E44</f>
        <v>-150</v>
      </c>
      <c r="F45" s="15"/>
      <c r="G45" s="15"/>
      <c r="H45" s="15"/>
      <c r="I45" s="15"/>
      <c r="J45" s="15"/>
      <c r="K45" s="15"/>
    </row>
    <row r="46" spans="1:13" ht="8.1" customHeight="1" thickBot="1">
      <c r="A46" s="12"/>
      <c r="B46" s="13"/>
      <c r="C46" s="51"/>
      <c r="D46" s="51"/>
      <c r="E46" s="50"/>
      <c r="F46" s="15"/>
      <c r="G46" s="15"/>
      <c r="H46" s="15"/>
      <c r="I46" s="15"/>
      <c r="J46" s="15"/>
      <c r="K46" s="15"/>
    </row>
    <row r="47" spans="1:13" ht="27.75" customHeight="1" thickBot="1">
      <c r="A47" s="12"/>
      <c r="B47" s="13"/>
      <c r="C47" s="183" t="s">
        <v>40</v>
      </c>
      <c r="D47" s="184" t="s">
        <v>0</v>
      </c>
      <c r="E47" s="146" t="s">
        <v>1</v>
      </c>
      <c r="F47" s="147"/>
      <c r="G47" s="41" t="s">
        <v>8</v>
      </c>
      <c r="H47" s="15"/>
      <c r="I47" s="15"/>
      <c r="J47" s="21"/>
      <c r="K47" s="66" t="s">
        <v>27</v>
      </c>
    </row>
    <row r="48" spans="1:13" ht="27.75" customHeight="1">
      <c r="A48" s="12"/>
      <c r="B48" s="13"/>
      <c r="C48" s="183"/>
      <c r="D48" s="185"/>
      <c r="E48" s="148" t="s">
        <v>10</v>
      </c>
      <c r="F48" s="149"/>
      <c r="G48" s="42" t="s">
        <v>8</v>
      </c>
      <c r="H48" s="15"/>
      <c r="I48" s="15"/>
      <c r="J48" s="22"/>
      <c r="K48" s="227"/>
    </row>
    <row r="49" spans="1:11" ht="27.75" customHeight="1" thickBot="1">
      <c r="A49" s="12"/>
      <c r="B49" s="13"/>
      <c r="C49" s="67" t="s">
        <v>40</v>
      </c>
      <c r="D49" s="209" t="s">
        <v>9</v>
      </c>
      <c r="E49" s="210"/>
      <c r="F49" s="211"/>
      <c r="G49" s="43" t="s">
        <v>8</v>
      </c>
      <c r="H49" s="15"/>
      <c r="I49" s="15"/>
      <c r="J49" s="21"/>
      <c r="K49" s="228"/>
    </row>
    <row r="50" spans="1:11" ht="9" customHeight="1" thickBot="1">
      <c r="A50" s="12"/>
      <c r="B50" s="13"/>
      <c r="C50" s="14"/>
      <c r="D50" s="16"/>
      <c r="E50" s="17"/>
      <c r="F50" s="15"/>
      <c r="G50" s="15"/>
      <c r="H50" s="15"/>
      <c r="I50" s="15"/>
      <c r="J50" s="21"/>
      <c r="K50" s="228"/>
    </row>
    <row r="51" spans="1:11" ht="27" customHeight="1" thickTop="1" thickBot="1">
      <c r="A51" s="1"/>
      <c r="B51" s="5"/>
      <c r="C51" s="201" t="s">
        <v>29</v>
      </c>
      <c r="D51" s="203" t="s">
        <v>31</v>
      </c>
      <c r="E51" s="203"/>
      <c r="F51" s="203"/>
      <c r="G51" s="135">
        <v>45750</v>
      </c>
      <c r="H51" s="7"/>
      <c r="I51" s="7"/>
      <c r="J51" s="23"/>
      <c r="K51" s="229"/>
    </row>
    <row r="52" spans="1:11" ht="27" customHeight="1" thickBot="1">
      <c r="A52" s="63"/>
      <c r="B52" s="64"/>
      <c r="C52" s="202"/>
      <c r="D52" s="204" t="s">
        <v>32</v>
      </c>
      <c r="E52" s="204"/>
      <c r="F52" s="204"/>
      <c r="G52" s="136">
        <v>45754</v>
      </c>
      <c r="H52" s="64"/>
      <c r="I52" s="8"/>
      <c r="J52" s="23"/>
      <c r="K52" s="15"/>
    </row>
    <row r="53" spans="1:11" ht="11.25" customHeight="1" thickTop="1">
      <c r="A53" s="65"/>
      <c r="B53" s="65"/>
      <c r="C53" s="65"/>
      <c r="D53" s="65"/>
      <c r="E53" s="65"/>
      <c r="F53" s="65"/>
      <c r="G53" s="65"/>
      <c r="H53" s="65"/>
      <c r="I53" s="65"/>
      <c r="J53" s="65"/>
      <c r="K53" s="65"/>
    </row>
    <row r="54" spans="1:11" ht="365.1" customHeight="1">
      <c r="A54" s="205" t="s">
        <v>39</v>
      </c>
      <c r="B54" s="205"/>
      <c r="C54" s="205"/>
      <c r="D54" s="205"/>
      <c r="E54" s="205"/>
      <c r="F54" s="205"/>
      <c r="G54" s="205"/>
      <c r="H54" s="205"/>
      <c r="I54" s="205"/>
      <c r="J54" s="205"/>
      <c r="K54" s="205"/>
    </row>
    <row r="55" spans="1:11" ht="22.5" customHeight="1">
      <c r="A55" s="49"/>
      <c r="B55" s="49"/>
      <c r="C55" s="49"/>
      <c r="D55" s="49"/>
      <c r="E55" s="49"/>
      <c r="F55" s="49"/>
      <c r="G55" s="49"/>
      <c r="H55" s="49"/>
      <c r="I55" s="49"/>
      <c r="J55" s="49"/>
      <c r="K55" s="49"/>
    </row>
    <row r="56" spans="1:11" ht="22.5" customHeight="1">
      <c r="A56" s="49"/>
      <c r="B56" s="49"/>
      <c r="C56" s="49"/>
      <c r="D56" s="49"/>
      <c r="E56" s="49"/>
      <c r="F56" s="49"/>
      <c r="G56" s="49"/>
      <c r="H56" s="49"/>
      <c r="I56" s="49"/>
      <c r="J56" s="49"/>
      <c r="K56" s="49"/>
    </row>
    <row r="57" spans="1:11" ht="22.5" customHeight="1">
      <c r="A57" s="49"/>
      <c r="B57" s="49"/>
      <c r="C57" s="49"/>
      <c r="D57" s="49"/>
      <c r="E57" s="49"/>
      <c r="F57" s="49"/>
      <c r="G57" s="49"/>
      <c r="H57" s="49"/>
      <c r="I57" s="49"/>
      <c r="J57" s="49"/>
      <c r="K57" s="49"/>
    </row>
    <row r="58" spans="1:11" ht="22.5" customHeight="1">
      <c r="A58" s="49"/>
      <c r="B58" s="49"/>
      <c r="C58" s="49"/>
      <c r="D58" s="49"/>
      <c r="E58" s="49"/>
      <c r="F58" s="49"/>
      <c r="G58" s="49"/>
      <c r="H58" s="49"/>
      <c r="I58" s="49"/>
      <c r="J58" s="49"/>
      <c r="K58" s="49"/>
    </row>
    <row r="59" spans="1:11" ht="22.5" customHeight="1">
      <c r="A59" s="49"/>
      <c r="B59" s="49"/>
      <c r="C59" s="49"/>
      <c r="D59" s="49"/>
      <c r="E59" s="49"/>
      <c r="F59" s="49"/>
      <c r="G59" s="49"/>
      <c r="H59" s="49"/>
      <c r="I59" s="49"/>
      <c r="J59" s="49"/>
      <c r="K59" s="49"/>
    </row>
    <row r="60" spans="1:11" ht="22.5" customHeight="1">
      <c r="A60" s="49"/>
      <c r="B60" s="49"/>
      <c r="C60" s="49"/>
      <c r="D60" s="49"/>
      <c r="E60" s="49"/>
      <c r="F60" s="49"/>
      <c r="G60" s="49"/>
      <c r="H60" s="49"/>
      <c r="I60" s="49"/>
      <c r="J60" s="49"/>
      <c r="K60" s="49"/>
    </row>
    <row r="61" spans="1:11" ht="197.25" customHeight="1">
      <c r="A61" s="49"/>
      <c r="B61" s="49"/>
      <c r="C61" s="49"/>
      <c r="D61" s="49"/>
      <c r="E61" s="49"/>
      <c r="F61" s="49"/>
      <c r="G61" s="49"/>
      <c r="H61" s="49"/>
      <c r="I61" s="49"/>
      <c r="J61" s="49"/>
      <c r="K61" s="49"/>
    </row>
    <row r="62" spans="1:11">
      <c r="A62" s="1"/>
      <c r="B62" s="1"/>
      <c r="C62" s="2"/>
      <c r="D62" s="2"/>
      <c r="E62" s="2"/>
      <c r="F62" s="2"/>
      <c r="G62" s="2"/>
      <c r="H62" s="2"/>
      <c r="I62" s="2"/>
      <c r="J62" s="2"/>
      <c r="K62" s="2"/>
    </row>
    <row r="63" spans="1:11">
      <c r="A63" s="1"/>
      <c r="B63" s="1"/>
      <c r="C63" s="2"/>
      <c r="D63" s="2"/>
      <c r="E63" s="2"/>
      <c r="F63" s="2"/>
      <c r="G63" s="2"/>
      <c r="H63" s="2"/>
      <c r="I63" s="2"/>
      <c r="J63" s="2"/>
      <c r="K63" s="2"/>
    </row>
    <row r="64" spans="1:11" ht="11.25" customHeight="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sheetData>
  <mergeCells count="63">
    <mergeCell ref="G6:K6"/>
    <mergeCell ref="A6:D6"/>
    <mergeCell ref="E6:F6"/>
    <mergeCell ref="I1:K1"/>
    <mergeCell ref="A2:K2"/>
    <mergeCell ref="A4:B4"/>
    <mergeCell ref="C4:D4"/>
    <mergeCell ref="E4:F4"/>
    <mergeCell ref="G4:K4"/>
    <mergeCell ref="A5:B5"/>
    <mergeCell ref="C5:D5"/>
    <mergeCell ref="E5:F5"/>
    <mergeCell ref="G5:K5"/>
    <mergeCell ref="G16:K16"/>
    <mergeCell ref="A10:A11"/>
    <mergeCell ref="B10:B11"/>
    <mergeCell ref="C10:C11"/>
    <mergeCell ref="D10:D11"/>
    <mergeCell ref="E10:E11"/>
    <mergeCell ref="F10:F11"/>
    <mergeCell ref="G10:K11"/>
    <mergeCell ref="G12:K12"/>
    <mergeCell ref="G13:K13"/>
    <mergeCell ref="G14:K14"/>
    <mergeCell ref="G15:K15"/>
    <mergeCell ref="G28:K28"/>
    <mergeCell ref="G17:K17"/>
    <mergeCell ref="G18:K18"/>
    <mergeCell ref="G19:K19"/>
    <mergeCell ref="G20:K20"/>
    <mergeCell ref="G21:K21"/>
    <mergeCell ref="G22:K22"/>
    <mergeCell ref="G23:K23"/>
    <mergeCell ref="G24:K24"/>
    <mergeCell ref="G25:K25"/>
    <mergeCell ref="G26:K26"/>
    <mergeCell ref="G27:K27"/>
    <mergeCell ref="G40:K40"/>
    <mergeCell ref="G29:K29"/>
    <mergeCell ref="G30:K30"/>
    <mergeCell ref="G31:K31"/>
    <mergeCell ref="G32:K32"/>
    <mergeCell ref="G33:K33"/>
    <mergeCell ref="G34:K34"/>
    <mergeCell ref="G35:K35"/>
    <mergeCell ref="G36:K36"/>
    <mergeCell ref="G37:K37"/>
    <mergeCell ref="G38:K38"/>
    <mergeCell ref="G39:K39"/>
    <mergeCell ref="C51:C52"/>
    <mergeCell ref="D51:F51"/>
    <mergeCell ref="D52:F52"/>
    <mergeCell ref="A54:K54"/>
    <mergeCell ref="G41:K41"/>
    <mergeCell ref="G42:K42"/>
    <mergeCell ref="C44:D44"/>
    <mergeCell ref="C47:C48"/>
    <mergeCell ref="D47:D48"/>
    <mergeCell ref="E47:F47"/>
    <mergeCell ref="E48:F48"/>
    <mergeCell ref="K48:K51"/>
    <mergeCell ref="D49:F49"/>
    <mergeCell ref="A43:B45"/>
  </mergeCells>
  <phoneticPr fontId="1"/>
  <conditionalFormatting sqref="A12:K31 A33:K42 A32 C32:K32">
    <cfRule type="expression" dxfId="42" priority="12">
      <formula>$B12="Hol"</formula>
    </cfRule>
    <cfRule type="expression" dxfId="41" priority="13">
      <formula>$B12="Sun"</formula>
    </cfRule>
    <cfRule type="expression" dxfId="40" priority="14">
      <formula>$B12="Sat"</formula>
    </cfRule>
  </conditionalFormatting>
  <conditionalFormatting sqref="C4:D4">
    <cfRule type="expression" dxfId="39" priority="11">
      <formula>$C$4&lt;&gt;""</formula>
    </cfRule>
  </conditionalFormatting>
  <conditionalFormatting sqref="C5:D5">
    <cfRule type="expression" dxfId="38" priority="10">
      <formula>$C$5&lt;&gt;""</formula>
    </cfRule>
  </conditionalFormatting>
  <conditionalFormatting sqref="G4:K4">
    <cfRule type="expression" dxfId="37" priority="9">
      <formula>$G$4&lt;&gt;""</formula>
    </cfRule>
  </conditionalFormatting>
  <conditionalFormatting sqref="B32">
    <cfRule type="expression" dxfId="34" priority="3">
      <formula>$B32="Hol"</formula>
    </cfRule>
    <cfRule type="expression" dxfId="33" priority="4">
      <formula>$B32="Sun"</formula>
    </cfRule>
    <cfRule type="expression" dxfId="32" priority="5">
      <formula>$B32="Sat"</formula>
    </cfRule>
  </conditionalFormatting>
  <conditionalFormatting sqref="G5">
    <cfRule type="expression" dxfId="10" priority="2">
      <formula>$G$5&lt;&gt;""</formula>
    </cfRule>
  </conditionalFormatting>
  <conditionalFormatting sqref="G6">
    <cfRule type="expression" dxfId="0" priority="1">
      <formula>$G$5&lt;&gt;""</formula>
    </cfRule>
  </conditionalFormatting>
  <dataValidations count="1">
    <dataValidation type="list" allowBlank="1" showInputMessage="1" showErrorMessage="1" sqref="F12:F42" xr:uid="{00000000-0002-0000-0B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2"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8" id="{C6F9380E-D5FE-4B3D-9C3A-C6CA59A620C6}">
            <xm:f>Apr!#REF!&lt;&gt;""</xm:f>
            <x14:dxf>
              <fill>
                <patternFill patternType="none">
                  <bgColor auto="1"/>
                </patternFill>
              </fill>
            </x14:dxf>
          </x14:cfRule>
          <xm:sqref>G7:I8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625" bestFit="1"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EDATE(Apr!A2,1)</f>
        <v>45413</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4"/>
      <c r="L8" s="58"/>
    </row>
    <row r="9" spans="1:13" s="3" customFormat="1" ht="17.25" customHeight="1" thickBot="1">
      <c r="A9" s="9"/>
      <c r="B9" s="10"/>
      <c r="C9" s="11"/>
      <c r="D9" s="11"/>
      <c r="E9" s="20" t="s">
        <v>14</v>
      </c>
      <c r="F9" s="11"/>
      <c r="G9" s="11"/>
      <c r="H9" s="11"/>
      <c r="I9" s="11"/>
      <c r="J9" s="11"/>
      <c r="K9" s="11"/>
      <c r="L9" s="59"/>
    </row>
    <row r="10" spans="1:13" ht="21" customHeight="1">
      <c r="A10" s="198" t="s">
        <v>4</v>
      </c>
      <c r="B10" s="154"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155"/>
      <c r="C11" s="157"/>
      <c r="D11" s="159"/>
      <c r="E11" s="167"/>
      <c r="F11" s="161"/>
      <c r="G11" s="164" t="s">
        <v>11</v>
      </c>
      <c r="H11" s="164" t="s">
        <v>11</v>
      </c>
      <c r="I11" s="164" t="s">
        <v>11</v>
      </c>
      <c r="J11" s="164" t="s">
        <v>11</v>
      </c>
      <c r="K11" s="165" t="s">
        <v>11</v>
      </c>
      <c r="L11" s="58"/>
    </row>
    <row r="12" spans="1:13" s="29" customFormat="1" ht="17.25" customHeight="1">
      <c r="A12" s="70">
        <f>A2</f>
        <v>45413</v>
      </c>
      <c r="B12" s="19" t="str">
        <f t="shared" ref="B12:B13" si="0">TEXT(A12,"ddd")</f>
        <v>Wed</v>
      </c>
      <c r="C12" s="33"/>
      <c r="D12" s="34"/>
      <c r="E12" s="35"/>
      <c r="F12" s="36"/>
      <c r="G12" s="144"/>
      <c r="H12" s="144"/>
      <c r="I12" s="144"/>
      <c r="J12" s="144"/>
      <c r="K12" s="145"/>
      <c r="L12" s="58"/>
      <c r="M12" s="81" t="s">
        <v>15</v>
      </c>
    </row>
    <row r="13" spans="1:13" s="29" customFormat="1" ht="17.25" customHeight="1">
      <c r="A13" s="70">
        <f t="shared" ref="A13:A42" si="1">A12+1</f>
        <v>45414</v>
      </c>
      <c r="B13" s="19" t="str">
        <f t="shared" si="0"/>
        <v>Thu</v>
      </c>
      <c r="C13" s="33"/>
      <c r="D13" s="34"/>
      <c r="E13" s="35"/>
      <c r="F13" s="36"/>
      <c r="G13" s="144"/>
      <c r="H13" s="144"/>
      <c r="I13" s="144"/>
      <c r="J13" s="144"/>
      <c r="K13" s="145"/>
      <c r="L13" s="58"/>
      <c r="M13" s="82" t="s">
        <v>44</v>
      </c>
    </row>
    <row r="14" spans="1:13" s="29" customFormat="1" ht="17.25" customHeight="1">
      <c r="A14" s="70">
        <f t="shared" si="1"/>
        <v>45415</v>
      </c>
      <c r="B14" s="19" t="s">
        <v>60</v>
      </c>
      <c r="C14" s="33"/>
      <c r="D14" s="34"/>
      <c r="E14" s="35"/>
      <c r="F14" s="36"/>
      <c r="G14" s="144"/>
      <c r="H14" s="144"/>
      <c r="I14" s="144"/>
      <c r="J14" s="144"/>
      <c r="K14" s="145"/>
      <c r="L14" s="58"/>
      <c r="M14" s="82" t="s">
        <v>42</v>
      </c>
    </row>
    <row r="15" spans="1:13" ht="17.25" customHeight="1">
      <c r="A15" s="70">
        <f t="shared" si="1"/>
        <v>45416</v>
      </c>
      <c r="B15" s="19" t="s">
        <v>60</v>
      </c>
      <c r="C15" s="33"/>
      <c r="D15" s="34"/>
      <c r="E15" s="35"/>
      <c r="F15" s="36"/>
      <c r="G15" s="144"/>
      <c r="H15" s="144"/>
      <c r="I15" s="144"/>
      <c r="J15" s="144"/>
      <c r="K15" s="145"/>
      <c r="L15" s="58"/>
      <c r="M15" s="82" t="s">
        <v>16</v>
      </c>
    </row>
    <row r="16" spans="1:13" ht="17.25" customHeight="1">
      <c r="A16" s="70">
        <f t="shared" si="1"/>
        <v>45417</v>
      </c>
      <c r="B16" s="19" t="s">
        <v>60</v>
      </c>
      <c r="C16" s="33"/>
      <c r="D16" s="34"/>
      <c r="E16" s="35"/>
      <c r="F16" s="36"/>
      <c r="G16" s="144"/>
      <c r="H16" s="144"/>
      <c r="I16" s="144"/>
      <c r="J16" s="144"/>
      <c r="K16" s="145"/>
      <c r="L16" s="58"/>
      <c r="M16" s="82" t="s">
        <v>17</v>
      </c>
    </row>
    <row r="17" spans="1:13" s="4" customFormat="1" ht="17.25" customHeight="1">
      <c r="A17" s="70">
        <f t="shared" si="1"/>
        <v>45418</v>
      </c>
      <c r="B17" s="19" t="s">
        <v>60</v>
      </c>
      <c r="C17" s="37"/>
      <c r="D17" s="38"/>
      <c r="E17" s="35"/>
      <c r="F17" s="36"/>
      <c r="G17" s="144"/>
      <c r="H17" s="144"/>
      <c r="I17" s="144"/>
      <c r="J17" s="144"/>
      <c r="K17" s="145"/>
      <c r="L17" s="60"/>
      <c r="M17" s="82" t="s">
        <v>18</v>
      </c>
    </row>
    <row r="18" spans="1:13" s="4" customFormat="1" ht="17.25" customHeight="1">
      <c r="A18" s="70">
        <f t="shared" si="1"/>
        <v>45419</v>
      </c>
      <c r="B18" s="19" t="str">
        <f t="shared" ref="B18:B42" si="2">TEXT(A18,"ddd")</f>
        <v>Tue</v>
      </c>
      <c r="C18" s="37"/>
      <c r="D18" s="38"/>
      <c r="E18" s="35"/>
      <c r="F18" s="36"/>
      <c r="G18" s="144"/>
      <c r="H18" s="144"/>
      <c r="I18" s="144"/>
      <c r="J18" s="144"/>
      <c r="K18" s="145"/>
      <c r="L18" s="60"/>
      <c r="M18" s="82" t="s">
        <v>43</v>
      </c>
    </row>
    <row r="19" spans="1:13" ht="17.25" customHeight="1">
      <c r="A19" s="70">
        <f t="shared" si="1"/>
        <v>45420</v>
      </c>
      <c r="B19" s="19" t="str">
        <f t="shared" si="2"/>
        <v>Wed</v>
      </c>
      <c r="C19" s="33"/>
      <c r="D19" s="34"/>
      <c r="E19" s="35"/>
      <c r="F19" s="36"/>
      <c r="G19" s="144"/>
      <c r="H19" s="144"/>
      <c r="I19" s="144"/>
      <c r="J19" s="144"/>
      <c r="K19" s="145"/>
      <c r="L19" s="60"/>
      <c r="M19" s="7"/>
    </row>
    <row r="20" spans="1:13" ht="17.25" customHeight="1">
      <c r="A20" s="70">
        <f t="shared" si="1"/>
        <v>45421</v>
      </c>
      <c r="B20" s="19" t="str">
        <f t="shared" si="2"/>
        <v>Thu</v>
      </c>
      <c r="C20" s="33"/>
      <c r="D20" s="34"/>
      <c r="E20" s="35"/>
      <c r="F20" s="36"/>
      <c r="G20" s="144"/>
      <c r="H20" s="144"/>
      <c r="I20" s="144"/>
      <c r="J20" s="144"/>
      <c r="K20" s="145"/>
      <c r="L20" s="60"/>
    </row>
    <row r="21" spans="1:13" ht="17.25" customHeight="1">
      <c r="A21" s="70">
        <f t="shared" si="1"/>
        <v>45422</v>
      </c>
      <c r="B21" s="19" t="str">
        <f t="shared" si="2"/>
        <v>Fri</v>
      </c>
      <c r="C21" s="33"/>
      <c r="D21" s="34"/>
      <c r="E21" s="35"/>
      <c r="F21" s="36"/>
      <c r="G21" s="144"/>
      <c r="H21" s="144"/>
      <c r="I21" s="144"/>
      <c r="J21" s="144"/>
      <c r="K21" s="145"/>
      <c r="L21" s="60"/>
    </row>
    <row r="22" spans="1:13" ht="17.25" customHeight="1">
      <c r="A22" s="70">
        <f t="shared" si="1"/>
        <v>45423</v>
      </c>
      <c r="B22" s="19" t="str">
        <f t="shared" si="2"/>
        <v>Sat</v>
      </c>
      <c r="C22" s="33"/>
      <c r="D22" s="34"/>
      <c r="E22" s="35"/>
      <c r="F22" s="36"/>
      <c r="G22" s="144"/>
      <c r="H22" s="144"/>
      <c r="I22" s="144"/>
      <c r="J22" s="144"/>
      <c r="K22" s="145"/>
      <c r="L22" s="60"/>
    </row>
    <row r="23" spans="1:13" ht="17.25" customHeight="1">
      <c r="A23" s="70">
        <f t="shared" si="1"/>
        <v>45424</v>
      </c>
      <c r="B23" s="19" t="str">
        <f t="shared" si="2"/>
        <v>Sun</v>
      </c>
      <c r="C23" s="33"/>
      <c r="D23" s="34"/>
      <c r="E23" s="35"/>
      <c r="F23" s="36"/>
      <c r="G23" s="144"/>
      <c r="H23" s="144"/>
      <c r="I23" s="144"/>
      <c r="J23" s="144"/>
      <c r="K23" s="145"/>
    </row>
    <row r="24" spans="1:13" s="4" customFormat="1" ht="17.25" customHeight="1">
      <c r="A24" s="70">
        <f t="shared" si="1"/>
        <v>45425</v>
      </c>
      <c r="B24" s="19" t="str">
        <f t="shared" si="2"/>
        <v>Mon</v>
      </c>
      <c r="C24" s="37"/>
      <c r="D24" s="38"/>
      <c r="E24" s="35"/>
      <c r="F24" s="36"/>
      <c r="G24" s="144"/>
      <c r="H24" s="144"/>
      <c r="I24" s="144"/>
      <c r="J24" s="144"/>
      <c r="K24" s="145"/>
      <c r="L24" s="60"/>
    </row>
    <row r="25" spans="1:13" s="4" customFormat="1" ht="17.25" customHeight="1">
      <c r="A25" s="70">
        <f t="shared" si="1"/>
        <v>45426</v>
      </c>
      <c r="B25" s="19" t="str">
        <f t="shared" si="2"/>
        <v>Tue</v>
      </c>
      <c r="C25" s="37"/>
      <c r="D25" s="38"/>
      <c r="E25" s="35"/>
      <c r="F25" s="36"/>
      <c r="G25" s="144"/>
      <c r="H25" s="144"/>
      <c r="I25" s="144"/>
      <c r="J25" s="144"/>
      <c r="K25" s="145"/>
      <c r="L25" s="60"/>
    </row>
    <row r="26" spans="1:13" ht="17.25" customHeight="1">
      <c r="A26" s="70">
        <f t="shared" si="1"/>
        <v>45427</v>
      </c>
      <c r="B26" s="19" t="str">
        <f t="shared" si="2"/>
        <v>Wed</v>
      </c>
      <c r="C26" s="33"/>
      <c r="D26" s="34"/>
      <c r="E26" s="35"/>
      <c r="F26" s="36"/>
      <c r="G26" s="144"/>
      <c r="H26" s="144"/>
      <c r="I26" s="144"/>
      <c r="J26" s="144"/>
      <c r="K26" s="145"/>
      <c r="L26" s="60"/>
    </row>
    <row r="27" spans="1:13" ht="17.25" customHeight="1">
      <c r="A27" s="70">
        <f t="shared" si="1"/>
        <v>45428</v>
      </c>
      <c r="B27" s="19" t="str">
        <f t="shared" si="2"/>
        <v>Thu</v>
      </c>
      <c r="C27" s="33"/>
      <c r="D27" s="34"/>
      <c r="E27" s="35"/>
      <c r="F27" s="36"/>
      <c r="G27" s="144"/>
      <c r="H27" s="144"/>
      <c r="I27" s="144"/>
      <c r="J27" s="144"/>
      <c r="K27" s="145"/>
      <c r="L27" s="60"/>
    </row>
    <row r="28" spans="1:13" ht="17.25" customHeight="1">
      <c r="A28" s="70">
        <f t="shared" si="1"/>
        <v>45429</v>
      </c>
      <c r="B28" s="19" t="str">
        <f t="shared" si="2"/>
        <v>Fri</v>
      </c>
      <c r="C28" s="33"/>
      <c r="D28" s="34"/>
      <c r="E28" s="35"/>
      <c r="F28" s="36"/>
      <c r="G28" s="144"/>
      <c r="H28" s="144"/>
      <c r="I28" s="144"/>
      <c r="J28" s="144"/>
      <c r="K28" s="145"/>
      <c r="L28" s="60"/>
    </row>
    <row r="29" spans="1:13" ht="17.25" customHeight="1">
      <c r="A29" s="70">
        <f t="shared" si="1"/>
        <v>45430</v>
      </c>
      <c r="B29" s="19" t="str">
        <f t="shared" si="2"/>
        <v>Sat</v>
      </c>
      <c r="C29" s="33"/>
      <c r="D29" s="34"/>
      <c r="E29" s="35"/>
      <c r="F29" s="36"/>
      <c r="G29" s="144"/>
      <c r="H29" s="144"/>
      <c r="I29" s="144"/>
      <c r="J29" s="144"/>
      <c r="K29" s="145"/>
      <c r="L29" s="60"/>
    </row>
    <row r="30" spans="1:13" ht="17.25" customHeight="1">
      <c r="A30" s="70">
        <f t="shared" si="1"/>
        <v>45431</v>
      </c>
      <c r="B30" s="19" t="str">
        <f t="shared" si="2"/>
        <v>Sun</v>
      </c>
      <c r="C30" s="33"/>
      <c r="D30" s="34"/>
      <c r="E30" s="35"/>
      <c r="F30" s="36"/>
      <c r="G30" s="144"/>
      <c r="H30" s="144"/>
      <c r="I30" s="144"/>
      <c r="J30" s="144"/>
      <c r="K30" s="145"/>
    </row>
    <row r="31" spans="1:13" s="4" customFormat="1" ht="17.25" customHeight="1">
      <c r="A31" s="70">
        <f t="shared" si="1"/>
        <v>45432</v>
      </c>
      <c r="B31" s="19" t="str">
        <f t="shared" si="2"/>
        <v>Mon</v>
      </c>
      <c r="C31" s="33"/>
      <c r="D31" s="34"/>
      <c r="E31" s="35"/>
      <c r="F31" s="36"/>
      <c r="G31" s="144"/>
      <c r="H31" s="144"/>
      <c r="I31" s="144"/>
      <c r="J31" s="144"/>
      <c r="K31" s="145"/>
      <c r="L31" s="60"/>
    </row>
    <row r="32" spans="1:13" s="4" customFormat="1" ht="17.25" customHeight="1">
      <c r="A32" s="70">
        <f t="shared" si="1"/>
        <v>45433</v>
      </c>
      <c r="B32" s="19" t="str">
        <f t="shared" si="2"/>
        <v>Tue</v>
      </c>
      <c r="C32" s="37"/>
      <c r="D32" s="38"/>
      <c r="E32" s="35"/>
      <c r="F32" s="36"/>
      <c r="G32" s="144"/>
      <c r="H32" s="144"/>
      <c r="I32" s="144"/>
      <c r="J32" s="144"/>
      <c r="K32" s="145"/>
      <c r="L32" s="60"/>
    </row>
    <row r="33" spans="1:13" ht="17.25" customHeight="1">
      <c r="A33" s="70">
        <f t="shared" si="1"/>
        <v>45434</v>
      </c>
      <c r="B33" s="19" t="str">
        <f t="shared" si="2"/>
        <v>Wed</v>
      </c>
      <c r="C33" s="33"/>
      <c r="D33" s="34"/>
      <c r="E33" s="35"/>
      <c r="F33" s="36"/>
      <c r="G33" s="144"/>
      <c r="H33" s="144"/>
      <c r="I33" s="144"/>
      <c r="J33" s="144"/>
      <c r="K33" s="145"/>
      <c r="L33" s="60"/>
    </row>
    <row r="34" spans="1:13" ht="17.25" customHeight="1">
      <c r="A34" s="70">
        <f t="shared" si="1"/>
        <v>45435</v>
      </c>
      <c r="B34" s="19" t="str">
        <f t="shared" si="2"/>
        <v>Thu</v>
      </c>
      <c r="C34" s="33"/>
      <c r="D34" s="34"/>
      <c r="E34" s="35"/>
      <c r="F34" s="36"/>
      <c r="G34" s="144"/>
      <c r="H34" s="144"/>
      <c r="I34" s="144"/>
      <c r="J34" s="144"/>
      <c r="K34" s="145"/>
      <c r="L34" s="60"/>
    </row>
    <row r="35" spans="1:13" ht="17.25" customHeight="1">
      <c r="A35" s="70">
        <f t="shared" si="1"/>
        <v>45436</v>
      </c>
      <c r="B35" s="19" t="str">
        <f t="shared" si="2"/>
        <v>Fri</v>
      </c>
      <c r="C35" s="33"/>
      <c r="D35" s="34"/>
      <c r="E35" s="35"/>
      <c r="F35" s="36"/>
      <c r="G35" s="144"/>
      <c r="H35" s="144"/>
      <c r="I35" s="144"/>
      <c r="J35" s="144"/>
      <c r="K35" s="145"/>
      <c r="L35" s="60"/>
    </row>
    <row r="36" spans="1:13" ht="17.25" customHeight="1">
      <c r="A36" s="70">
        <f t="shared" si="1"/>
        <v>45437</v>
      </c>
      <c r="B36" s="19" t="str">
        <f t="shared" si="2"/>
        <v>Sat</v>
      </c>
      <c r="C36" s="33"/>
      <c r="D36" s="34"/>
      <c r="E36" s="35"/>
      <c r="F36" s="36"/>
      <c r="G36" s="144"/>
      <c r="H36" s="144"/>
      <c r="I36" s="144"/>
      <c r="J36" s="144"/>
      <c r="K36" s="145"/>
      <c r="L36" s="60"/>
    </row>
    <row r="37" spans="1:13" ht="17.25" customHeight="1">
      <c r="A37" s="70">
        <f t="shared" si="1"/>
        <v>45438</v>
      </c>
      <c r="B37" s="19" t="str">
        <f t="shared" si="2"/>
        <v>Sun</v>
      </c>
      <c r="C37" s="33"/>
      <c r="D37" s="34"/>
      <c r="E37" s="35"/>
      <c r="F37" s="36"/>
      <c r="G37" s="144"/>
      <c r="H37" s="144"/>
      <c r="I37" s="144"/>
      <c r="J37" s="144"/>
      <c r="K37" s="145"/>
    </row>
    <row r="38" spans="1:13" s="4" customFormat="1" ht="17.25" customHeight="1">
      <c r="A38" s="70">
        <f t="shared" si="1"/>
        <v>45439</v>
      </c>
      <c r="B38" s="19" t="str">
        <f t="shared" si="2"/>
        <v>Mon</v>
      </c>
      <c r="C38" s="37"/>
      <c r="D38" s="38"/>
      <c r="E38" s="35"/>
      <c r="F38" s="36"/>
      <c r="G38" s="144"/>
      <c r="H38" s="144"/>
      <c r="I38" s="144"/>
      <c r="J38" s="144"/>
      <c r="K38" s="145"/>
      <c r="L38" s="60"/>
    </row>
    <row r="39" spans="1:13" s="4" customFormat="1" ht="17.25" customHeight="1">
      <c r="A39" s="70">
        <f t="shared" si="1"/>
        <v>45440</v>
      </c>
      <c r="B39" s="19" t="str">
        <f t="shared" si="2"/>
        <v>Tue</v>
      </c>
      <c r="C39" s="37"/>
      <c r="D39" s="38"/>
      <c r="E39" s="35"/>
      <c r="F39" s="36"/>
      <c r="G39" s="144"/>
      <c r="H39" s="144"/>
      <c r="I39" s="144"/>
      <c r="J39" s="144"/>
      <c r="K39" s="145"/>
      <c r="L39" s="60"/>
    </row>
    <row r="40" spans="1:13" ht="17.25" customHeight="1">
      <c r="A40" s="70">
        <f t="shared" si="1"/>
        <v>45441</v>
      </c>
      <c r="B40" s="19" t="str">
        <f t="shared" si="2"/>
        <v>Wed</v>
      </c>
      <c r="C40" s="33"/>
      <c r="D40" s="34"/>
      <c r="E40" s="35"/>
      <c r="F40" s="36"/>
      <c r="G40" s="144"/>
      <c r="H40" s="144"/>
      <c r="I40" s="144"/>
      <c r="J40" s="144"/>
      <c r="K40" s="145"/>
      <c r="L40" s="60"/>
    </row>
    <row r="41" spans="1:13" ht="17.25" customHeight="1">
      <c r="A41" s="70">
        <f t="shared" si="1"/>
        <v>45442</v>
      </c>
      <c r="B41" s="19" t="str">
        <f t="shared" si="2"/>
        <v>Thu</v>
      </c>
      <c r="C41" s="33"/>
      <c r="D41" s="34"/>
      <c r="E41" s="35"/>
      <c r="F41" s="36"/>
      <c r="G41" s="144"/>
      <c r="H41" s="144"/>
      <c r="I41" s="144"/>
      <c r="J41" s="144"/>
      <c r="K41" s="145"/>
      <c r="L41" s="60"/>
    </row>
    <row r="42" spans="1:13" ht="17.25" customHeight="1" thickBot="1">
      <c r="A42" s="71">
        <f t="shared" si="1"/>
        <v>45443</v>
      </c>
      <c r="B42" s="27" t="str">
        <f t="shared" si="2"/>
        <v>Fri</v>
      </c>
      <c r="C42" s="75"/>
      <c r="D42" s="76"/>
      <c r="E42" s="77"/>
      <c r="F42" s="78"/>
      <c r="G42" s="224"/>
      <c r="H42" s="224"/>
      <c r="I42" s="224"/>
      <c r="J42" s="224"/>
      <c r="K42" s="225"/>
      <c r="L42" s="60"/>
    </row>
    <row r="43" spans="1:13" ht="18" customHeight="1" thickBot="1">
      <c r="A43" s="186" t="s">
        <v>28</v>
      </c>
      <c r="B43" s="187"/>
      <c r="C43" s="55"/>
      <c r="D43" s="52"/>
      <c r="E43" s="53">
        <f>SUM(E12:E42)</f>
        <v>0</v>
      </c>
      <c r="F43" s="15"/>
      <c r="G43" s="15"/>
      <c r="H43" s="15"/>
      <c r="I43" s="15"/>
      <c r="J43" s="15"/>
      <c r="K43" s="15"/>
    </row>
    <row r="44" spans="1:13" ht="18" customHeight="1" thickBot="1">
      <c r="A44" s="188"/>
      <c r="B44" s="189"/>
      <c r="C44" s="226">
        <f>A2</f>
        <v>45413</v>
      </c>
      <c r="D44" s="182"/>
      <c r="E44" s="54">
        <f>7.5*21</f>
        <v>157.5</v>
      </c>
      <c r="F44" s="15"/>
      <c r="G44" s="15"/>
      <c r="H44" s="15"/>
      <c r="I44" s="15"/>
      <c r="J44" s="15"/>
      <c r="K44" s="15"/>
    </row>
    <row r="45" spans="1:13" s="29" customFormat="1" ht="18" customHeight="1" thickBot="1">
      <c r="A45" s="190"/>
      <c r="B45" s="191"/>
      <c r="C45" s="108"/>
      <c r="D45" s="108" t="s">
        <v>59</v>
      </c>
      <c r="E45" s="109">
        <f>E43-E44</f>
        <v>-157.5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95" customHeight="1" thickBot="1">
      <c r="A47" s="12"/>
      <c r="B47" s="13"/>
      <c r="C47" s="183" t="s">
        <v>40</v>
      </c>
      <c r="D47" s="233" t="s">
        <v>0</v>
      </c>
      <c r="E47" s="146" t="s">
        <v>1</v>
      </c>
      <c r="F47" s="235"/>
      <c r="G47" s="45" t="s">
        <v>8</v>
      </c>
      <c r="H47" s="15"/>
      <c r="I47" s="15"/>
      <c r="J47" s="21"/>
      <c r="K47" s="66" t="s">
        <v>27</v>
      </c>
    </row>
    <row r="48" spans="1:13" ht="27.95" customHeight="1">
      <c r="A48" s="12"/>
      <c r="B48" s="13"/>
      <c r="C48" s="183"/>
      <c r="D48" s="234"/>
      <c r="E48" s="148" t="s">
        <v>22</v>
      </c>
      <c r="F48" s="236"/>
      <c r="G48" s="46" t="s">
        <v>8</v>
      </c>
      <c r="H48" s="15"/>
      <c r="I48" s="15"/>
      <c r="J48" s="26"/>
      <c r="K48" s="227"/>
    </row>
    <row r="49" spans="1:11" ht="27.95" customHeight="1" thickBot="1">
      <c r="A49" s="12"/>
      <c r="B49" s="13"/>
      <c r="C49" s="67" t="s">
        <v>40</v>
      </c>
      <c r="D49" s="230" t="s">
        <v>23</v>
      </c>
      <c r="E49" s="231"/>
      <c r="F49" s="232"/>
      <c r="G49" s="47" t="s">
        <v>8</v>
      </c>
      <c r="H49" s="15"/>
      <c r="I49" s="15"/>
      <c r="J49" s="15"/>
      <c r="K49" s="228"/>
    </row>
    <row r="50" spans="1:11" ht="9.75" customHeight="1" thickBot="1">
      <c r="A50" s="12"/>
      <c r="B50" s="13"/>
      <c r="C50" s="14"/>
      <c r="D50" s="16"/>
      <c r="E50" s="17"/>
      <c r="F50" s="15"/>
      <c r="G50" s="15"/>
      <c r="H50" s="15"/>
      <c r="I50" s="15"/>
      <c r="J50" s="15"/>
      <c r="K50" s="228"/>
    </row>
    <row r="51" spans="1:11" ht="27" customHeight="1" thickTop="1" thickBot="1">
      <c r="A51" s="1"/>
      <c r="B51" s="5"/>
      <c r="C51" s="201" t="s">
        <v>29</v>
      </c>
      <c r="D51" s="203" t="s">
        <v>31</v>
      </c>
      <c r="E51" s="203"/>
      <c r="F51" s="203"/>
      <c r="G51" s="135">
        <v>45447</v>
      </c>
      <c r="H51" s="7"/>
      <c r="I51" s="7"/>
      <c r="J51" s="7"/>
      <c r="K51" s="229"/>
    </row>
    <row r="52" spans="1:11" ht="27" customHeight="1" thickBot="1">
      <c r="A52" s="63"/>
      <c r="B52" s="64"/>
      <c r="C52" s="202"/>
      <c r="D52" s="204" t="s">
        <v>32</v>
      </c>
      <c r="E52" s="204"/>
      <c r="F52" s="204"/>
      <c r="G52" s="136">
        <v>45450</v>
      </c>
      <c r="H52" s="64"/>
      <c r="I52" s="8"/>
      <c r="J52" s="7"/>
      <c r="K52" s="15"/>
    </row>
    <row r="53" spans="1:11" ht="14.25" customHeight="1" thickTop="1">
      <c r="A53" s="65"/>
      <c r="B53" s="65"/>
      <c r="C53" s="65"/>
      <c r="D53" s="65"/>
      <c r="E53" s="65"/>
      <c r="F53" s="65"/>
      <c r="G53" s="65"/>
      <c r="H53" s="65"/>
      <c r="I53" s="65"/>
      <c r="J53" s="65"/>
      <c r="K53" s="65"/>
    </row>
    <row r="54" spans="1:11" ht="365.1" customHeight="1">
      <c r="A54" s="205" t="s">
        <v>39</v>
      </c>
      <c r="B54" s="205"/>
      <c r="C54" s="205"/>
      <c r="D54" s="205"/>
      <c r="E54" s="205"/>
      <c r="F54" s="205"/>
      <c r="G54" s="205"/>
      <c r="H54" s="205"/>
      <c r="I54" s="205"/>
      <c r="J54" s="205"/>
      <c r="K54" s="205"/>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22.5" customHeight="1">
      <c r="A61" s="48"/>
      <c r="B61" s="48"/>
      <c r="C61" s="48"/>
      <c r="D61" s="48"/>
      <c r="E61" s="48"/>
      <c r="F61" s="48"/>
      <c r="G61" s="48"/>
      <c r="H61" s="48"/>
      <c r="I61" s="48"/>
      <c r="J61" s="48"/>
      <c r="K61" s="48"/>
    </row>
    <row r="62" spans="1:11" ht="186.75" customHeight="1">
      <c r="A62" s="48"/>
      <c r="B62" s="48"/>
      <c r="C62" s="48"/>
      <c r="D62" s="48"/>
      <c r="E62" s="48"/>
      <c r="F62" s="48"/>
      <c r="G62" s="48"/>
      <c r="H62" s="48"/>
      <c r="I62" s="48"/>
      <c r="J62" s="48"/>
      <c r="K62" s="48"/>
    </row>
    <row r="63" spans="1:11">
      <c r="A63" s="1"/>
      <c r="B63" s="1"/>
      <c r="C63" s="2"/>
      <c r="D63" s="2"/>
      <c r="E63" s="2"/>
      <c r="F63" s="2"/>
      <c r="G63" s="2"/>
      <c r="H63" s="2"/>
      <c r="I63" s="2"/>
      <c r="J63" s="2"/>
      <c r="K63" s="2"/>
    </row>
    <row r="64" spans="1:11">
      <c r="A64" s="1"/>
      <c r="B64" s="1"/>
      <c r="C64" s="2"/>
      <c r="D64" s="2"/>
      <c r="E64" s="2"/>
      <c r="F64" s="2"/>
      <c r="G64" s="2"/>
      <c r="H64" s="2"/>
      <c r="I64" s="2"/>
      <c r="J64" s="2"/>
      <c r="K64" s="2"/>
    </row>
    <row r="65" spans="1:11" ht="11.25" customHeight="1">
      <c r="A65" s="1"/>
      <c r="B65" s="44"/>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row r="68" spans="1:11">
      <c r="A68" s="1"/>
      <c r="B68" s="1"/>
      <c r="C68" s="2"/>
      <c r="D68" s="2"/>
      <c r="E68" s="2"/>
      <c r="F68" s="2"/>
      <c r="G68" s="2"/>
      <c r="H68" s="2"/>
      <c r="I68" s="2"/>
      <c r="J68" s="2"/>
      <c r="K68" s="2"/>
    </row>
  </sheetData>
  <mergeCells count="63">
    <mergeCell ref="G6:K6"/>
    <mergeCell ref="D51:F51"/>
    <mergeCell ref="D52:F52"/>
    <mergeCell ref="K48:K51"/>
    <mergeCell ref="A54:K54"/>
    <mergeCell ref="D49:F49"/>
    <mergeCell ref="C51:C52"/>
    <mergeCell ref="C47:C48"/>
    <mergeCell ref="D47:D48"/>
    <mergeCell ref="E47:F47"/>
    <mergeCell ref="E48:F48"/>
    <mergeCell ref="A43:B45"/>
    <mergeCell ref="G39:K39"/>
    <mergeCell ref="G40:K40"/>
    <mergeCell ref="G41:K41"/>
    <mergeCell ref="G42:K42"/>
    <mergeCell ref="C44:D44"/>
    <mergeCell ref="G38:K38"/>
    <mergeCell ref="G30:K30"/>
    <mergeCell ref="G31:K31"/>
    <mergeCell ref="G32:K32"/>
    <mergeCell ref="G27:K27"/>
    <mergeCell ref="G28:K28"/>
    <mergeCell ref="G29:K29"/>
    <mergeCell ref="G33:K33"/>
    <mergeCell ref="G34:K34"/>
    <mergeCell ref="G35:K35"/>
    <mergeCell ref="G36:K36"/>
    <mergeCell ref="G37:K37"/>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C4:D4">
    <cfRule type="expression" dxfId="155" priority="18">
      <formula>$C$4&lt;&gt;""</formula>
    </cfRule>
  </conditionalFormatting>
  <conditionalFormatting sqref="C5:D5">
    <cfRule type="expression" dxfId="154" priority="17">
      <formula>$C$5&lt;&gt;""</formula>
    </cfRule>
  </conditionalFormatting>
  <conditionalFormatting sqref="G4:K4">
    <cfRule type="expression" dxfId="153" priority="16">
      <formula>$G$4&lt;&gt;""</formula>
    </cfRule>
  </conditionalFormatting>
  <conditionalFormatting sqref="G5:G6">
    <cfRule type="expression" dxfId="152" priority="15">
      <formula>$G$5&lt;&gt;""</formula>
    </cfRule>
  </conditionalFormatting>
  <conditionalFormatting sqref="A18:K42 A15:A17 C15:K17">
    <cfRule type="expression" dxfId="150" priority="11">
      <formula>$B15="Hol"</formula>
    </cfRule>
    <cfRule type="expression" dxfId="149" priority="12">
      <formula>$B15="Sun"</formula>
    </cfRule>
    <cfRule type="expression" dxfId="148" priority="13">
      <formula>$B15="Sat"</formula>
    </cfRule>
  </conditionalFormatting>
  <conditionalFormatting sqref="A12:K13 A14 C14:K14">
    <cfRule type="expression" dxfId="147" priority="8">
      <formula>$B12="Hol"</formula>
    </cfRule>
    <cfRule type="expression" dxfId="146" priority="9">
      <formula>$B12="Sun"</formula>
    </cfRule>
    <cfRule type="expression" dxfId="145" priority="10">
      <formula>$B12="Sat"</formula>
    </cfRule>
  </conditionalFormatting>
  <conditionalFormatting sqref="B14:B17">
    <cfRule type="expression" dxfId="144" priority="1">
      <formula>$B14="Hol"</formula>
    </cfRule>
    <cfRule type="expression" dxfId="143" priority="2">
      <formula>$B14="Sun"</formula>
    </cfRule>
    <cfRule type="expression" dxfId="142" priority="3">
      <formula>$B14="Sat"</formula>
    </cfRule>
  </conditionalFormatting>
  <dataValidations count="1">
    <dataValidation type="list" allowBlank="1" showInputMessage="1" showErrorMessage="1" sqref="F12:F42" xr:uid="{00000000-0002-0000-0100-000001000000}">
      <formula1>"○"</formula1>
    </dataValidation>
  </dataValidations>
  <printOptions horizontalCentered="1" verticalCentered="1"/>
  <pageMargins left="0.39370078740157483" right="0.39370078740157483" top="0.39370078740157483" bottom="0.19685039370078741" header="0.51181102362204722" footer="0.11811023622047245"/>
  <pageSetup paperSize="9" scale="62"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6" id="{748D51F6-FAEF-43EE-9EFF-EE73D72FCF2A}">
            <xm:f>Apr!#REF!&lt;&gt;""</xm:f>
            <x14:dxf>
              <fill>
                <patternFill patternType="none">
                  <bgColor auto="1"/>
                </patternFill>
              </fill>
            </x14:dxf>
          </x14:cfRule>
          <xm:sqref>G7:I8</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67"/>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875" customWidth="1"/>
    <col min="7" max="7" width="20.625" customWidth="1"/>
    <col min="8" max="8" width="10.625" customWidth="1"/>
    <col min="9" max="9" width="8.625" customWidth="1"/>
    <col min="10" max="11" width="15.75" customWidth="1"/>
    <col min="12" max="12" width="9" style="30"/>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EDATE(Apr!A2,2)</f>
        <v>45444</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9.5" customHeight="1" thickBot="1">
      <c r="A9" s="9"/>
      <c r="B9" s="10"/>
      <c r="C9" s="11"/>
      <c r="D9" s="11"/>
      <c r="E9" s="20" t="s">
        <v>14</v>
      </c>
      <c r="F9" s="11"/>
      <c r="G9" s="11"/>
      <c r="H9" s="11"/>
      <c r="I9" s="11"/>
      <c r="J9" s="11"/>
      <c r="K9" s="11"/>
      <c r="L9" s="59"/>
    </row>
    <row r="10" spans="1:13" ht="21" customHeight="1">
      <c r="A10" s="198" t="s">
        <v>4</v>
      </c>
      <c r="B10" s="154" t="s">
        <v>19</v>
      </c>
      <c r="C10" s="156" t="s">
        <v>20</v>
      </c>
      <c r="D10" s="158" t="s">
        <v>7</v>
      </c>
      <c r="E10" s="166" t="s">
        <v>21</v>
      </c>
      <c r="F10" s="160" t="s">
        <v>12</v>
      </c>
      <c r="G10" s="162" t="s">
        <v>11</v>
      </c>
      <c r="H10" s="162"/>
      <c r="I10" s="162"/>
      <c r="J10" s="162"/>
      <c r="K10" s="163"/>
      <c r="L10" s="58"/>
    </row>
    <row r="11" spans="1:13" s="1" customFormat="1" ht="24" customHeight="1" thickBot="1">
      <c r="A11" s="199"/>
      <c r="B11" s="155"/>
      <c r="C11" s="157"/>
      <c r="D11" s="159"/>
      <c r="E11" s="167"/>
      <c r="F11" s="161"/>
      <c r="G11" s="164"/>
      <c r="H11" s="164"/>
      <c r="I11" s="164"/>
      <c r="J11" s="164"/>
      <c r="K11" s="165"/>
      <c r="L11" s="58"/>
    </row>
    <row r="12" spans="1:13" ht="17.25" customHeight="1">
      <c r="A12" s="71">
        <f>A2</f>
        <v>45444</v>
      </c>
      <c r="B12" s="19" t="str">
        <f>TEXT(A12,"ddd")</f>
        <v>Sat</v>
      </c>
      <c r="C12" s="31"/>
      <c r="D12" s="32"/>
      <c r="E12" s="35"/>
      <c r="F12" s="72"/>
      <c r="G12" s="152"/>
      <c r="H12" s="152"/>
      <c r="I12" s="152"/>
      <c r="J12" s="152"/>
      <c r="K12" s="153"/>
      <c r="L12" s="58"/>
      <c r="M12" s="81" t="s">
        <v>15</v>
      </c>
    </row>
    <row r="13" spans="1:13" ht="17.25" customHeight="1">
      <c r="A13" s="70">
        <f>A12+1</f>
        <v>45445</v>
      </c>
      <c r="B13" s="19" t="str">
        <f>TEXT(A13,"ddd")</f>
        <v>Sun</v>
      </c>
      <c r="C13" s="33"/>
      <c r="D13" s="34"/>
      <c r="E13" s="35"/>
      <c r="F13" s="36"/>
      <c r="G13" s="144"/>
      <c r="H13" s="144"/>
      <c r="I13" s="144"/>
      <c r="J13" s="144"/>
      <c r="K13" s="145"/>
      <c r="L13" s="58"/>
      <c r="M13" s="82" t="s">
        <v>44</v>
      </c>
    </row>
    <row r="14" spans="1:13" ht="17.25" customHeight="1">
      <c r="A14" s="70">
        <f t="shared" ref="A14:A41" si="0">A13+1</f>
        <v>45446</v>
      </c>
      <c r="B14" s="19" t="str">
        <f t="shared" ref="B14:B41" si="1">TEXT(A14,"ddd")</f>
        <v>Mon</v>
      </c>
      <c r="C14" s="33"/>
      <c r="D14" s="34"/>
      <c r="E14" s="35"/>
      <c r="F14" s="36"/>
      <c r="G14" s="144"/>
      <c r="H14" s="144"/>
      <c r="I14" s="144"/>
      <c r="J14" s="144"/>
      <c r="K14" s="145"/>
      <c r="L14" s="58"/>
      <c r="M14" s="82" t="s">
        <v>42</v>
      </c>
    </row>
    <row r="15" spans="1:13" ht="17.25" customHeight="1">
      <c r="A15" s="70">
        <f t="shared" si="0"/>
        <v>45447</v>
      </c>
      <c r="B15" s="19" t="str">
        <f t="shared" si="1"/>
        <v>Tue</v>
      </c>
      <c r="C15" s="33"/>
      <c r="D15" s="34"/>
      <c r="E15" s="35"/>
      <c r="F15" s="36"/>
      <c r="G15" s="144"/>
      <c r="H15" s="144"/>
      <c r="I15" s="144"/>
      <c r="J15" s="144"/>
      <c r="K15" s="145"/>
      <c r="L15" s="58"/>
      <c r="M15" s="82" t="s">
        <v>16</v>
      </c>
    </row>
    <row r="16" spans="1:13" ht="17.25" customHeight="1">
      <c r="A16" s="70">
        <f t="shared" si="0"/>
        <v>45448</v>
      </c>
      <c r="B16" s="19" t="str">
        <f t="shared" si="1"/>
        <v>Wed</v>
      </c>
      <c r="C16" s="33"/>
      <c r="D16" s="34"/>
      <c r="E16" s="35"/>
      <c r="F16" s="36"/>
      <c r="G16" s="144"/>
      <c r="H16" s="144"/>
      <c r="I16" s="144"/>
      <c r="J16" s="144"/>
      <c r="K16" s="145"/>
      <c r="L16" s="58"/>
      <c r="M16" s="82" t="s">
        <v>17</v>
      </c>
    </row>
    <row r="17" spans="1:13" s="4" customFormat="1" ht="17.25" customHeight="1">
      <c r="A17" s="70">
        <f t="shared" si="0"/>
        <v>45449</v>
      </c>
      <c r="B17" s="19" t="str">
        <f t="shared" si="1"/>
        <v>Thu</v>
      </c>
      <c r="C17" s="37"/>
      <c r="D17" s="38"/>
      <c r="E17" s="35"/>
      <c r="F17" s="36"/>
      <c r="G17" s="144"/>
      <c r="H17" s="144"/>
      <c r="I17" s="144"/>
      <c r="J17" s="144"/>
      <c r="K17" s="145"/>
      <c r="L17" s="58"/>
      <c r="M17" s="82" t="s">
        <v>18</v>
      </c>
    </row>
    <row r="18" spans="1:13" s="4" customFormat="1" ht="17.25" customHeight="1">
      <c r="A18" s="70">
        <f t="shared" si="0"/>
        <v>45450</v>
      </c>
      <c r="B18" s="19" t="str">
        <f t="shared" si="1"/>
        <v>Fri</v>
      </c>
      <c r="C18" s="37"/>
      <c r="D18" s="38"/>
      <c r="E18" s="35"/>
      <c r="F18" s="36"/>
      <c r="G18" s="144"/>
      <c r="H18" s="144"/>
      <c r="I18" s="144"/>
      <c r="J18" s="144"/>
      <c r="K18" s="145"/>
      <c r="L18" s="58"/>
      <c r="M18" s="82" t="s">
        <v>43</v>
      </c>
    </row>
    <row r="19" spans="1:13" ht="17.25" customHeight="1">
      <c r="A19" s="70">
        <f t="shared" si="0"/>
        <v>45451</v>
      </c>
      <c r="B19" s="19" t="str">
        <f t="shared" si="1"/>
        <v>Sat</v>
      </c>
      <c r="C19" s="33"/>
      <c r="D19" s="34"/>
      <c r="E19" s="35"/>
      <c r="F19" s="36"/>
      <c r="G19" s="144"/>
      <c r="H19" s="144"/>
      <c r="I19" s="144"/>
      <c r="J19" s="144"/>
      <c r="K19" s="145"/>
      <c r="L19" s="58"/>
      <c r="M19" s="7"/>
    </row>
    <row r="20" spans="1:13" ht="17.25" customHeight="1">
      <c r="A20" s="70">
        <f t="shared" si="0"/>
        <v>45452</v>
      </c>
      <c r="B20" s="19" t="str">
        <f t="shared" si="1"/>
        <v>Sun</v>
      </c>
      <c r="C20" s="33"/>
      <c r="D20" s="34"/>
      <c r="E20" s="35"/>
      <c r="F20" s="36"/>
      <c r="G20" s="144"/>
      <c r="H20" s="144"/>
      <c r="I20" s="144"/>
      <c r="J20" s="144"/>
      <c r="K20" s="145"/>
    </row>
    <row r="21" spans="1:13" ht="17.25" customHeight="1">
      <c r="A21" s="70">
        <f t="shared" si="0"/>
        <v>45453</v>
      </c>
      <c r="B21" s="19" t="str">
        <f t="shared" si="1"/>
        <v>Mon</v>
      </c>
      <c r="C21" s="33"/>
      <c r="D21" s="34"/>
      <c r="E21" s="35"/>
      <c r="F21" s="36"/>
      <c r="G21" s="144"/>
      <c r="H21" s="144"/>
      <c r="I21" s="144"/>
      <c r="J21" s="144"/>
      <c r="K21" s="145"/>
    </row>
    <row r="22" spans="1:13" ht="17.25" customHeight="1">
      <c r="A22" s="70">
        <f t="shared" si="0"/>
        <v>45454</v>
      </c>
      <c r="B22" s="19" t="str">
        <f t="shared" si="1"/>
        <v>Tue</v>
      </c>
      <c r="C22" s="33"/>
      <c r="D22" s="34"/>
      <c r="E22" s="35"/>
      <c r="F22" s="36"/>
      <c r="G22" s="144"/>
      <c r="H22" s="144"/>
      <c r="I22" s="144"/>
      <c r="J22" s="144"/>
      <c r="K22" s="145"/>
    </row>
    <row r="23" spans="1:13" ht="17.25" customHeight="1">
      <c r="A23" s="70">
        <f t="shared" si="0"/>
        <v>45455</v>
      </c>
      <c r="B23" s="19" t="str">
        <f t="shared" si="1"/>
        <v>Wed</v>
      </c>
      <c r="C23" s="33"/>
      <c r="D23" s="34"/>
      <c r="E23" s="35"/>
      <c r="F23" s="36"/>
      <c r="G23" s="144"/>
      <c r="H23" s="144"/>
      <c r="I23" s="144"/>
      <c r="J23" s="144"/>
      <c r="K23" s="145"/>
    </row>
    <row r="24" spans="1:13" s="4" customFormat="1" ht="17.25" customHeight="1">
      <c r="A24" s="70">
        <f t="shared" si="0"/>
        <v>45456</v>
      </c>
      <c r="B24" s="19" t="str">
        <f t="shared" si="1"/>
        <v>Thu</v>
      </c>
      <c r="C24" s="37"/>
      <c r="D24" s="38"/>
      <c r="E24" s="35"/>
      <c r="F24" s="36"/>
      <c r="G24" s="144"/>
      <c r="H24" s="144"/>
      <c r="I24" s="144"/>
      <c r="J24" s="144"/>
      <c r="K24" s="145"/>
      <c r="L24" s="30"/>
    </row>
    <row r="25" spans="1:13" s="4" customFormat="1" ht="17.25" customHeight="1">
      <c r="A25" s="70">
        <f t="shared" si="0"/>
        <v>45457</v>
      </c>
      <c r="B25" s="19" t="str">
        <f t="shared" si="1"/>
        <v>Fri</v>
      </c>
      <c r="C25" s="37"/>
      <c r="D25" s="38"/>
      <c r="E25" s="35"/>
      <c r="F25" s="36"/>
      <c r="G25" s="144"/>
      <c r="H25" s="144"/>
      <c r="I25" s="144"/>
      <c r="J25" s="144"/>
      <c r="K25" s="145"/>
      <c r="L25" s="30"/>
    </row>
    <row r="26" spans="1:13" ht="17.25" customHeight="1">
      <c r="A26" s="70">
        <f t="shared" si="0"/>
        <v>45458</v>
      </c>
      <c r="B26" s="19" t="str">
        <f t="shared" si="1"/>
        <v>Sat</v>
      </c>
      <c r="C26" s="33"/>
      <c r="D26" s="34"/>
      <c r="E26" s="35"/>
      <c r="F26" s="36"/>
      <c r="G26" s="144"/>
      <c r="H26" s="144"/>
      <c r="I26" s="144"/>
      <c r="J26" s="144"/>
      <c r="K26" s="145"/>
    </row>
    <row r="27" spans="1:13" ht="17.25" customHeight="1">
      <c r="A27" s="70">
        <f t="shared" si="0"/>
        <v>45459</v>
      </c>
      <c r="B27" s="19" t="str">
        <f t="shared" si="1"/>
        <v>Sun</v>
      </c>
      <c r="C27" s="33"/>
      <c r="D27" s="34"/>
      <c r="E27" s="35"/>
      <c r="F27" s="36"/>
      <c r="G27" s="144"/>
      <c r="H27" s="144"/>
      <c r="I27" s="144"/>
      <c r="J27" s="144"/>
      <c r="K27" s="145"/>
    </row>
    <row r="28" spans="1:13" ht="17.25" customHeight="1">
      <c r="A28" s="70">
        <f t="shared" si="0"/>
        <v>45460</v>
      </c>
      <c r="B28" s="19" t="str">
        <f t="shared" si="1"/>
        <v>Mon</v>
      </c>
      <c r="C28" s="33"/>
      <c r="D28" s="34"/>
      <c r="E28" s="35"/>
      <c r="F28" s="36"/>
      <c r="G28" s="144"/>
      <c r="H28" s="144"/>
      <c r="I28" s="144"/>
      <c r="J28" s="144"/>
      <c r="K28" s="145"/>
    </row>
    <row r="29" spans="1:13" ht="17.25" customHeight="1">
      <c r="A29" s="70">
        <f t="shared" si="0"/>
        <v>45461</v>
      </c>
      <c r="B29" s="19" t="str">
        <f t="shared" si="1"/>
        <v>Tue</v>
      </c>
      <c r="C29" s="33"/>
      <c r="D29" s="34"/>
      <c r="E29" s="35"/>
      <c r="F29" s="36"/>
      <c r="G29" s="144"/>
      <c r="H29" s="144"/>
      <c r="I29" s="144"/>
      <c r="J29" s="144"/>
      <c r="K29" s="145"/>
    </row>
    <row r="30" spans="1:13" ht="17.25" customHeight="1">
      <c r="A30" s="70">
        <f t="shared" si="0"/>
        <v>45462</v>
      </c>
      <c r="B30" s="19" t="str">
        <f t="shared" si="1"/>
        <v>Wed</v>
      </c>
      <c r="C30" s="33"/>
      <c r="D30" s="34"/>
      <c r="E30" s="35"/>
      <c r="F30" s="36"/>
      <c r="G30" s="144"/>
      <c r="H30" s="144"/>
      <c r="I30" s="144"/>
      <c r="J30" s="144"/>
      <c r="K30" s="145"/>
    </row>
    <row r="31" spans="1:13" s="4" customFormat="1" ht="17.25" customHeight="1">
      <c r="A31" s="70">
        <f t="shared" si="0"/>
        <v>45463</v>
      </c>
      <c r="B31" s="19" t="str">
        <f t="shared" si="1"/>
        <v>Thu</v>
      </c>
      <c r="C31" s="33"/>
      <c r="D31" s="34"/>
      <c r="E31" s="35"/>
      <c r="F31" s="36"/>
      <c r="G31" s="144"/>
      <c r="H31" s="144"/>
      <c r="I31" s="144"/>
      <c r="J31" s="144"/>
      <c r="K31" s="145"/>
      <c r="L31" s="30"/>
    </row>
    <row r="32" spans="1:13" s="4" customFormat="1" ht="17.25" customHeight="1">
      <c r="A32" s="70">
        <f t="shared" si="0"/>
        <v>45464</v>
      </c>
      <c r="B32" s="19" t="str">
        <f t="shared" si="1"/>
        <v>Fri</v>
      </c>
      <c r="C32" s="37"/>
      <c r="D32" s="38"/>
      <c r="E32" s="35"/>
      <c r="F32" s="36"/>
      <c r="G32" s="144"/>
      <c r="H32" s="144"/>
      <c r="I32" s="144"/>
      <c r="J32" s="144"/>
      <c r="K32" s="145"/>
      <c r="L32" s="30"/>
    </row>
    <row r="33" spans="1:13" ht="17.25" customHeight="1">
      <c r="A33" s="70">
        <f t="shared" si="0"/>
        <v>45465</v>
      </c>
      <c r="B33" s="19" t="str">
        <f t="shared" si="1"/>
        <v>Sat</v>
      </c>
      <c r="C33" s="33"/>
      <c r="D33" s="34"/>
      <c r="E33" s="35"/>
      <c r="F33" s="36"/>
      <c r="G33" s="144"/>
      <c r="H33" s="144"/>
      <c r="I33" s="144"/>
      <c r="J33" s="144"/>
      <c r="K33" s="145"/>
    </row>
    <row r="34" spans="1:13" ht="17.25" customHeight="1">
      <c r="A34" s="70">
        <f t="shared" si="0"/>
        <v>45466</v>
      </c>
      <c r="B34" s="19" t="str">
        <f t="shared" si="1"/>
        <v>Sun</v>
      </c>
      <c r="C34" s="33"/>
      <c r="D34" s="34"/>
      <c r="E34" s="35"/>
      <c r="F34" s="36"/>
      <c r="G34" s="144"/>
      <c r="H34" s="144"/>
      <c r="I34" s="144"/>
      <c r="J34" s="144"/>
      <c r="K34" s="145"/>
    </row>
    <row r="35" spans="1:13" ht="17.25" customHeight="1">
      <c r="A35" s="70">
        <f t="shared" si="0"/>
        <v>45467</v>
      </c>
      <c r="B35" s="19" t="str">
        <f t="shared" si="1"/>
        <v>Mon</v>
      </c>
      <c r="C35" s="33"/>
      <c r="D35" s="34"/>
      <c r="E35" s="35"/>
      <c r="F35" s="36"/>
      <c r="G35" s="144"/>
      <c r="H35" s="144"/>
      <c r="I35" s="144"/>
      <c r="J35" s="144"/>
      <c r="K35" s="145"/>
    </row>
    <row r="36" spans="1:13" ht="17.25" customHeight="1">
      <c r="A36" s="70">
        <f t="shared" si="0"/>
        <v>45468</v>
      </c>
      <c r="B36" s="19" t="str">
        <f t="shared" si="1"/>
        <v>Tue</v>
      </c>
      <c r="C36" s="33"/>
      <c r="D36" s="34"/>
      <c r="E36" s="35"/>
      <c r="F36" s="36"/>
      <c r="G36" s="144"/>
      <c r="H36" s="144"/>
      <c r="I36" s="144"/>
      <c r="J36" s="144"/>
      <c r="K36" s="145"/>
    </row>
    <row r="37" spans="1:13" ht="17.25" customHeight="1">
      <c r="A37" s="70">
        <f t="shared" si="0"/>
        <v>45469</v>
      </c>
      <c r="B37" s="19" t="str">
        <f t="shared" si="1"/>
        <v>Wed</v>
      </c>
      <c r="C37" s="33"/>
      <c r="D37" s="34"/>
      <c r="E37" s="35"/>
      <c r="F37" s="36"/>
      <c r="G37" s="144"/>
      <c r="H37" s="144"/>
      <c r="I37" s="144"/>
      <c r="J37" s="144"/>
      <c r="K37" s="145"/>
    </row>
    <row r="38" spans="1:13" s="4" customFormat="1" ht="17.25" customHeight="1">
      <c r="A38" s="70">
        <f t="shared" si="0"/>
        <v>45470</v>
      </c>
      <c r="B38" s="19" t="str">
        <f t="shared" si="1"/>
        <v>Thu</v>
      </c>
      <c r="C38" s="37"/>
      <c r="D38" s="38"/>
      <c r="E38" s="35"/>
      <c r="F38" s="36"/>
      <c r="G38" s="144"/>
      <c r="H38" s="144"/>
      <c r="I38" s="144"/>
      <c r="J38" s="144"/>
      <c r="K38" s="145"/>
      <c r="L38" s="30"/>
    </row>
    <row r="39" spans="1:13" s="4" customFormat="1" ht="17.25" customHeight="1">
      <c r="A39" s="70">
        <f t="shared" si="0"/>
        <v>45471</v>
      </c>
      <c r="B39" s="19" t="str">
        <f t="shared" si="1"/>
        <v>Fri</v>
      </c>
      <c r="C39" s="37"/>
      <c r="D39" s="38"/>
      <c r="E39" s="35"/>
      <c r="F39" s="36"/>
      <c r="G39" s="144"/>
      <c r="H39" s="144"/>
      <c r="I39" s="144"/>
      <c r="J39" s="144"/>
      <c r="K39" s="145"/>
      <c r="L39" s="30"/>
    </row>
    <row r="40" spans="1:13" ht="17.25" customHeight="1">
      <c r="A40" s="70">
        <f t="shared" si="0"/>
        <v>45472</v>
      </c>
      <c r="B40" s="19" t="str">
        <f t="shared" si="1"/>
        <v>Sat</v>
      </c>
      <c r="C40" s="33"/>
      <c r="D40" s="34"/>
      <c r="E40" s="35"/>
      <c r="F40" s="36"/>
      <c r="G40" s="144"/>
      <c r="H40" s="144"/>
      <c r="I40" s="144"/>
      <c r="J40" s="144"/>
      <c r="K40" s="145"/>
    </row>
    <row r="41" spans="1:13" ht="17.25" customHeight="1" thickBot="1">
      <c r="A41" s="70">
        <f t="shared" si="0"/>
        <v>45473</v>
      </c>
      <c r="B41" s="19" t="str">
        <f t="shared" si="1"/>
        <v>Sun</v>
      </c>
      <c r="C41" s="39"/>
      <c r="D41" s="40"/>
      <c r="E41" s="73"/>
      <c r="F41" s="74"/>
      <c r="G41" s="237"/>
      <c r="H41" s="237"/>
      <c r="I41" s="237"/>
      <c r="J41" s="237"/>
      <c r="K41" s="238"/>
    </row>
    <row r="42" spans="1:13" s="29" customFormat="1" ht="18" customHeight="1" thickBot="1">
      <c r="A42" s="186" t="s">
        <v>28</v>
      </c>
      <c r="B42" s="187"/>
      <c r="C42" s="55"/>
      <c r="D42" s="52"/>
      <c r="E42" s="53">
        <f>SUM(E12:E41)</f>
        <v>0</v>
      </c>
      <c r="F42" s="15"/>
      <c r="G42" s="15"/>
      <c r="H42" s="15"/>
      <c r="I42" s="15"/>
      <c r="J42" s="15"/>
      <c r="K42" s="15"/>
      <c r="L42" s="30"/>
      <c r="M42" s="2"/>
    </row>
    <row r="43" spans="1:13" s="29" customFormat="1" ht="18" customHeight="1" thickBot="1">
      <c r="A43" s="188"/>
      <c r="B43" s="189"/>
      <c r="C43" s="226">
        <f>A2</f>
        <v>45444</v>
      </c>
      <c r="D43" s="182"/>
      <c r="E43" s="54">
        <f>7.5*20</f>
        <v>150</v>
      </c>
      <c r="F43" s="15"/>
      <c r="G43" s="15"/>
      <c r="H43" s="15"/>
      <c r="I43" s="15"/>
      <c r="J43" s="15"/>
      <c r="K43" s="15"/>
      <c r="L43" s="30"/>
      <c r="M43" s="2"/>
    </row>
    <row r="44" spans="1:13" s="29" customFormat="1" ht="18" customHeight="1" thickBot="1">
      <c r="A44" s="190"/>
      <c r="B44" s="191"/>
      <c r="C44" s="108"/>
      <c r="D44" s="108" t="s">
        <v>59</v>
      </c>
      <c r="E44" s="109">
        <f>E42-E43</f>
        <v>-150</v>
      </c>
      <c r="F44" s="15"/>
      <c r="G44" s="15"/>
      <c r="H44" s="15"/>
      <c r="I44" s="15"/>
      <c r="J44" s="15"/>
      <c r="K44" s="15"/>
      <c r="L44" s="30"/>
      <c r="M44" s="2"/>
    </row>
    <row r="45" spans="1:13" s="29" customFormat="1" ht="8.1" customHeight="1" thickBot="1">
      <c r="A45" s="12"/>
      <c r="B45" s="13"/>
      <c r="C45" s="51"/>
      <c r="D45" s="51"/>
      <c r="E45" s="50"/>
      <c r="F45" s="15"/>
      <c r="G45" s="15"/>
      <c r="H45" s="15"/>
      <c r="I45" s="15"/>
      <c r="J45" s="15"/>
      <c r="K45" s="15"/>
      <c r="L45" s="30"/>
      <c r="M45" s="2"/>
    </row>
    <row r="46" spans="1:13" ht="27.95" customHeight="1" thickBot="1">
      <c r="A46" s="12"/>
      <c r="B46" s="13"/>
      <c r="C46" s="183" t="s">
        <v>40</v>
      </c>
      <c r="D46" s="233" t="s">
        <v>0</v>
      </c>
      <c r="E46" s="146" t="s">
        <v>1</v>
      </c>
      <c r="F46" s="235"/>
      <c r="G46" s="45" t="s">
        <v>24</v>
      </c>
      <c r="H46" s="15"/>
      <c r="I46" s="15"/>
      <c r="J46" s="21"/>
      <c r="K46" s="66" t="s">
        <v>27</v>
      </c>
    </row>
    <row r="47" spans="1:13" ht="27.95" customHeight="1">
      <c r="A47" s="12"/>
      <c r="B47" s="13"/>
      <c r="C47" s="183"/>
      <c r="D47" s="234"/>
      <c r="E47" s="148" t="s">
        <v>22</v>
      </c>
      <c r="F47" s="236"/>
      <c r="G47" s="46" t="s">
        <v>8</v>
      </c>
      <c r="H47" s="15"/>
      <c r="I47" s="15"/>
      <c r="J47" s="22"/>
      <c r="K47" s="227"/>
    </row>
    <row r="48" spans="1:13" ht="27.95" customHeight="1" thickBot="1">
      <c r="A48" s="12"/>
      <c r="B48" s="13"/>
      <c r="C48" s="67" t="s">
        <v>40</v>
      </c>
      <c r="D48" s="230" t="s">
        <v>23</v>
      </c>
      <c r="E48" s="231"/>
      <c r="F48" s="232"/>
      <c r="G48" s="47" t="s">
        <v>24</v>
      </c>
      <c r="H48" s="15"/>
      <c r="I48" s="15"/>
      <c r="J48" s="21"/>
      <c r="K48" s="228"/>
    </row>
    <row r="49" spans="1:11" ht="10.5" customHeight="1" thickBot="1">
      <c r="A49" s="12"/>
      <c r="B49" s="13"/>
      <c r="C49" s="14"/>
      <c r="D49" s="16"/>
      <c r="E49" s="17"/>
      <c r="F49" s="15"/>
      <c r="G49" s="15"/>
      <c r="H49" s="15"/>
      <c r="I49" s="15"/>
      <c r="J49" s="21"/>
      <c r="K49" s="228"/>
    </row>
    <row r="50" spans="1:11" ht="27" customHeight="1" thickTop="1" thickBot="1">
      <c r="A50" s="1"/>
      <c r="B50" s="5"/>
      <c r="C50" s="201" t="s">
        <v>29</v>
      </c>
      <c r="D50" s="203" t="s">
        <v>31</v>
      </c>
      <c r="E50" s="203"/>
      <c r="F50" s="203"/>
      <c r="G50" s="135">
        <v>45475</v>
      </c>
      <c r="H50" s="7"/>
      <c r="I50" s="7"/>
      <c r="J50" s="23"/>
      <c r="K50" s="229"/>
    </row>
    <row r="51" spans="1:11" ht="27" customHeight="1" thickBot="1">
      <c r="A51" s="63"/>
      <c r="B51" s="64"/>
      <c r="C51" s="202"/>
      <c r="D51" s="204" t="s">
        <v>32</v>
      </c>
      <c r="E51" s="204"/>
      <c r="F51" s="204"/>
      <c r="G51" s="136">
        <v>45478</v>
      </c>
      <c r="H51" s="64"/>
      <c r="I51" s="8"/>
      <c r="J51" s="23"/>
      <c r="K51" s="15"/>
    </row>
    <row r="52" spans="1:11" ht="12.75" customHeight="1" thickTop="1">
      <c r="A52" s="65"/>
      <c r="B52" s="65"/>
      <c r="C52" s="65"/>
      <c r="D52" s="65"/>
      <c r="E52" s="65"/>
      <c r="F52" s="65"/>
      <c r="G52" s="65"/>
      <c r="H52" s="65"/>
      <c r="I52" s="65"/>
      <c r="J52" s="65"/>
      <c r="K52" s="65"/>
    </row>
    <row r="53" spans="1:11" ht="365.1" customHeight="1">
      <c r="A53" s="205" t="s">
        <v>39</v>
      </c>
      <c r="B53" s="205"/>
      <c r="C53" s="205"/>
      <c r="D53" s="205"/>
      <c r="E53" s="205"/>
      <c r="F53" s="205"/>
      <c r="G53" s="205"/>
      <c r="H53" s="205"/>
      <c r="I53" s="205"/>
      <c r="J53" s="205"/>
      <c r="K53" s="205"/>
    </row>
    <row r="54" spans="1:11" ht="22.5" customHeight="1">
      <c r="A54" s="48"/>
      <c r="B54" s="48"/>
      <c r="C54" s="48"/>
      <c r="D54" s="48"/>
      <c r="E54" s="48"/>
      <c r="F54" s="48"/>
      <c r="G54" s="48"/>
      <c r="H54" s="48"/>
      <c r="I54" s="48"/>
      <c r="J54" s="48"/>
      <c r="K54" s="48"/>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192.75" customHeight="1">
      <c r="A61" s="48"/>
      <c r="B61" s="48"/>
      <c r="C61" s="48"/>
      <c r="D61" s="48"/>
      <c r="E61" s="48"/>
      <c r="F61" s="48"/>
      <c r="G61" s="48"/>
      <c r="H61" s="48"/>
      <c r="I61" s="48"/>
      <c r="J61" s="48"/>
      <c r="K61" s="48"/>
    </row>
    <row r="62" spans="1:11">
      <c r="A62" s="1"/>
      <c r="B62" s="1"/>
      <c r="C62" s="2"/>
      <c r="D62" s="2"/>
      <c r="E62" s="2"/>
      <c r="F62" s="2"/>
      <c r="G62" s="2"/>
      <c r="H62" s="2"/>
      <c r="I62" s="2"/>
      <c r="J62" s="2"/>
      <c r="K62" s="2"/>
    </row>
    <row r="63" spans="1:11">
      <c r="A63" s="1"/>
      <c r="B63" s="1"/>
      <c r="C63" s="2"/>
      <c r="D63" s="2"/>
      <c r="E63" s="2"/>
      <c r="F63" s="2"/>
      <c r="G63" s="2"/>
      <c r="H63" s="2"/>
      <c r="I63" s="2"/>
      <c r="J63" s="2"/>
      <c r="K63" s="2"/>
    </row>
    <row r="64" spans="1:11" ht="11.25" customHeight="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sheetData>
  <mergeCells count="62">
    <mergeCell ref="G6:K6"/>
    <mergeCell ref="C43:D43"/>
    <mergeCell ref="E46:F46"/>
    <mergeCell ref="E47:F47"/>
    <mergeCell ref="D48:F48"/>
    <mergeCell ref="A53:K53"/>
    <mergeCell ref="C46:C47"/>
    <mergeCell ref="D46:D47"/>
    <mergeCell ref="C50:C51"/>
    <mergeCell ref="D50:F50"/>
    <mergeCell ref="D51:F51"/>
    <mergeCell ref="K47:K50"/>
    <mergeCell ref="A42:B44"/>
    <mergeCell ref="G39:K39"/>
    <mergeCell ref="G40:K40"/>
    <mergeCell ref="G41:K41"/>
    <mergeCell ref="G36:K36"/>
    <mergeCell ref="G37:K37"/>
    <mergeCell ref="G38:K38"/>
    <mergeCell ref="G33:K33"/>
    <mergeCell ref="G34:K34"/>
    <mergeCell ref="G35:K35"/>
    <mergeCell ref="G30:K30"/>
    <mergeCell ref="G31:K31"/>
    <mergeCell ref="G32:K32"/>
    <mergeCell ref="G27:K27"/>
    <mergeCell ref="G28:K28"/>
    <mergeCell ref="G29:K29"/>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12:K41">
    <cfRule type="expression" dxfId="141" priority="9">
      <formula>$B12="Hol"</formula>
    </cfRule>
    <cfRule type="expression" dxfId="140" priority="10">
      <formula>$B12="Sun"</formula>
    </cfRule>
    <cfRule type="expression" dxfId="139" priority="11">
      <formula>$B12="Sat"</formula>
    </cfRule>
  </conditionalFormatting>
  <conditionalFormatting sqref="C4:D4">
    <cfRule type="expression" dxfId="138" priority="8">
      <formula>$C$4&lt;&gt;""</formula>
    </cfRule>
  </conditionalFormatting>
  <conditionalFormatting sqref="C5:D5">
    <cfRule type="expression" dxfId="137" priority="7">
      <formula>$C$5&lt;&gt;""</formula>
    </cfRule>
  </conditionalFormatting>
  <conditionalFormatting sqref="G4:K4">
    <cfRule type="expression" dxfId="136" priority="6">
      <formula>$G$4&lt;&gt;""</formula>
    </cfRule>
  </conditionalFormatting>
  <conditionalFormatting sqref="G5">
    <cfRule type="expression" dxfId="19" priority="2">
      <formula>$G$5&lt;&gt;""</formula>
    </cfRule>
  </conditionalFormatting>
  <conditionalFormatting sqref="G6">
    <cfRule type="expression" dxfId="9" priority="1">
      <formula>$G$5&lt;&gt;""</formula>
    </cfRule>
  </conditionalFormatting>
  <dataValidations disablePrompts="1" count="1">
    <dataValidation type="list" allowBlank="1" showInputMessage="1" showErrorMessage="1" sqref="F12:F41" xr:uid="{00000000-0002-0000-02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3" orientation="portrait" r:id="rId1"/>
  <headerFooter alignWithMargins="0"/>
  <rowBreaks count="1" manualBreakCount="1">
    <brk id="6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9" id="{10BA7326-ABA3-4EA2-AD89-B594CE21CFA1}">
            <xm:f>Apr!#REF!&lt;&gt;""</xm:f>
            <x14:dxf>
              <fill>
                <patternFill patternType="none">
                  <bgColor auto="1"/>
                </patternFill>
              </fill>
            </x14:dxf>
          </x14:cfRule>
          <xm:sqref>G7:I8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8"/>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875" customWidth="1"/>
    <col min="6" max="6" width="13.625" bestFit="1"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EDATE(Apr!A2,3)</f>
        <v>45474</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6.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c r="I10" s="162"/>
      <c r="J10" s="162"/>
      <c r="K10" s="163"/>
      <c r="L10" s="58"/>
    </row>
    <row r="11" spans="1:13" s="1" customFormat="1" ht="24" customHeight="1" thickBot="1">
      <c r="A11" s="199"/>
      <c r="B11" s="240"/>
      <c r="C11" s="157"/>
      <c r="D11" s="159"/>
      <c r="E11" s="167"/>
      <c r="F11" s="161"/>
      <c r="G11" s="164"/>
      <c r="H11" s="164"/>
      <c r="I11" s="164"/>
      <c r="J11" s="164"/>
      <c r="K11" s="165"/>
      <c r="L11" s="58"/>
    </row>
    <row r="12" spans="1:13" ht="17.25" customHeight="1">
      <c r="A12" s="71">
        <f>A2</f>
        <v>45474</v>
      </c>
      <c r="B12" s="19" t="str">
        <f>TEXT(A12,"ddd")</f>
        <v>Mon</v>
      </c>
      <c r="C12" s="31"/>
      <c r="D12" s="32"/>
      <c r="E12" s="35"/>
      <c r="F12" s="72"/>
      <c r="G12" s="152"/>
      <c r="H12" s="152"/>
      <c r="I12" s="152"/>
      <c r="J12" s="152"/>
      <c r="K12" s="153"/>
      <c r="L12" s="58"/>
      <c r="M12" s="81" t="s">
        <v>15</v>
      </c>
    </row>
    <row r="13" spans="1:13" ht="17.25" customHeight="1">
      <c r="A13" s="70">
        <f>A12+1</f>
        <v>45475</v>
      </c>
      <c r="B13" s="19" t="str">
        <f>TEXT(A13,"ddd")</f>
        <v>Tue</v>
      </c>
      <c r="C13" s="33"/>
      <c r="D13" s="34"/>
      <c r="E13" s="35"/>
      <c r="F13" s="36"/>
      <c r="G13" s="144"/>
      <c r="H13" s="144"/>
      <c r="I13" s="144"/>
      <c r="J13" s="144"/>
      <c r="K13" s="145"/>
      <c r="L13" s="58"/>
      <c r="M13" s="82" t="s">
        <v>44</v>
      </c>
    </row>
    <row r="14" spans="1:13" ht="17.25" customHeight="1">
      <c r="A14" s="70">
        <f t="shared" ref="A14:A42" si="0">A13+1</f>
        <v>45476</v>
      </c>
      <c r="B14" s="19" t="str">
        <f t="shared" ref="B14:B42" si="1">TEXT(A14,"ddd")</f>
        <v>Wed</v>
      </c>
      <c r="C14" s="33"/>
      <c r="D14" s="34"/>
      <c r="E14" s="35"/>
      <c r="F14" s="36"/>
      <c r="G14" s="144"/>
      <c r="H14" s="144"/>
      <c r="I14" s="144"/>
      <c r="J14" s="144"/>
      <c r="K14" s="145"/>
      <c r="L14" s="58"/>
      <c r="M14" s="82" t="s">
        <v>42</v>
      </c>
    </row>
    <row r="15" spans="1:13" ht="17.25" customHeight="1">
      <c r="A15" s="70">
        <f t="shared" si="0"/>
        <v>45477</v>
      </c>
      <c r="B15" s="19" t="str">
        <f t="shared" si="1"/>
        <v>Thu</v>
      </c>
      <c r="C15" s="33"/>
      <c r="D15" s="34"/>
      <c r="E15" s="35"/>
      <c r="F15" s="36"/>
      <c r="G15" s="144"/>
      <c r="H15" s="144"/>
      <c r="I15" s="144"/>
      <c r="J15" s="144"/>
      <c r="K15" s="145"/>
      <c r="L15" s="58"/>
      <c r="M15" s="82" t="s">
        <v>16</v>
      </c>
    </row>
    <row r="16" spans="1:13" ht="17.25" customHeight="1">
      <c r="A16" s="70">
        <f t="shared" si="0"/>
        <v>45478</v>
      </c>
      <c r="B16" s="19" t="str">
        <f t="shared" si="1"/>
        <v>Fri</v>
      </c>
      <c r="C16" s="33"/>
      <c r="D16" s="34"/>
      <c r="E16" s="35"/>
      <c r="F16" s="36"/>
      <c r="G16" s="144"/>
      <c r="H16" s="144"/>
      <c r="I16" s="144"/>
      <c r="J16" s="144"/>
      <c r="K16" s="145"/>
      <c r="L16" s="58"/>
      <c r="M16" s="82" t="s">
        <v>17</v>
      </c>
    </row>
    <row r="17" spans="1:13" s="4" customFormat="1" ht="17.25" customHeight="1">
      <c r="A17" s="70">
        <f t="shared" si="0"/>
        <v>45479</v>
      </c>
      <c r="B17" s="19" t="str">
        <f t="shared" si="1"/>
        <v>Sat</v>
      </c>
      <c r="C17" s="37"/>
      <c r="D17" s="38"/>
      <c r="E17" s="35"/>
      <c r="F17" s="36"/>
      <c r="G17" s="144"/>
      <c r="H17" s="144"/>
      <c r="I17" s="144"/>
      <c r="J17" s="144"/>
      <c r="K17" s="145"/>
      <c r="L17" s="58"/>
      <c r="M17" s="82" t="s">
        <v>18</v>
      </c>
    </row>
    <row r="18" spans="1:13" s="4" customFormat="1" ht="17.25" customHeight="1">
      <c r="A18" s="70">
        <f t="shared" si="0"/>
        <v>45480</v>
      </c>
      <c r="B18" s="19" t="str">
        <f t="shared" si="1"/>
        <v>Sun</v>
      </c>
      <c r="C18" s="37"/>
      <c r="D18" s="38"/>
      <c r="E18" s="35"/>
      <c r="F18" s="36"/>
      <c r="G18" s="144"/>
      <c r="H18" s="144"/>
      <c r="I18" s="144"/>
      <c r="J18" s="144"/>
      <c r="K18" s="145"/>
      <c r="L18" s="60"/>
      <c r="M18" s="82" t="s">
        <v>43</v>
      </c>
    </row>
    <row r="19" spans="1:13" s="28" customFormat="1" ht="17.25" customHeight="1">
      <c r="A19" s="70">
        <f t="shared" si="0"/>
        <v>45481</v>
      </c>
      <c r="B19" s="19" t="str">
        <f t="shared" si="1"/>
        <v>Mon</v>
      </c>
      <c r="C19" s="33"/>
      <c r="D19" s="34"/>
      <c r="E19" s="35"/>
      <c r="F19" s="36"/>
      <c r="G19" s="144"/>
      <c r="H19" s="144"/>
      <c r="I19" s="144"/>
      <c r="J19" s="144"/>
      <c r="K19" s="145"/>
      <c r="L19" s="62"/>
      <c r="M19" s="7"/>
    </row>
    <row r="20" spans="1:13" s="28" customFormat="1" ht="17.25" customHeight="1">
      <c r="A20" s="70">
        <f t="shared" si="0"/>
        <v>45482</v>
      </c>
      <c r="B20" s="19" t="str">
        <f t="shared" si="1"/>
        <v>Tue</v>
      </c>
      <c r="C20" s="33"/>
      <c r="D20" s="34"/>
      <c r="E20" s="35"/>
      <c r="F20" s="36"/>
      <c r="G20" s="144"/>
      <c r="H20" s="144"/>
      <c r="I20" s="144"/>
      <c r="J20" s="144"/>
      <c r="K20" s="145"/>
      <c r="L20" s="62"/>
      <c r="M20" s="2"/>
    </row>
    <row r="21" spans="1:13" ht="17.25" customHeight="1">
      <c r="A21" s="70">
        <f t="shared" si="0"/>
        <v>45483</v>
      </c>
      <c r="B21" s="19" t="str">
        <f t="shared" si="1"/>
        <v>Wed</v>
      </c>
      <c r="C21" s="33"/>
      <c r="D21" s="34"/>
      <c r="E21" s="35"/>
      <c r="F21" s="36"/>
      <c r="G21" s="144"/>
      <c r="H21" s="144"/>
      <c r="I21" s="144"/>
      <c r="J21" s="144"/>
      <c r="K21" s="145"/>
      <c r="L21" s="62"/>
    </row>
    <row r="22" spans="1:13" ht="17.25" customHeight="1">
      <c r="A22" s="70">
        <f t="shared" si="0"/>
        <v>45484</v>
      </c>
      <c r="B22" s="19" t="str">
        <f t="shared" si="1"/>
        <v>Thu</v>
      </c>
      <c r="C22" s="33"/>
      <c r="D22" s="34"/>
      <c r="E22" s="35"/>
      <c r="F22" s="36"/>
      <c r="G22" s="144"/>
      <c r="H22" s="144"/>
      <c r="I22" s="144"/>
      <c r="J22" s="144"/>
      <c r="K22" s="145"/>
      <c r="L22" s="62"/>
    </row>
    <row r="23" spans="1:13" ht="17.25" customHeight="1">
      <c r="A23" s="70">
        <f t="shared" si="0"/>
        <v>45485</v>
      </c>
      <c r="B23" s="19" t="str">
        <f t="shared" si="1"/>
        <v>Fri</v>
      </c>
      <c r="C23" s="33"/>
      <c r="D23" s="34"/>
      <c r="E23" s="35"/>
      <c r="F23" s="36"/>
      <c r="G23" s="144"/>
      <c r="H23" s="144"/>
      <c r="I23" s="144"/>
      <c r="J23" s="144"/>
      <c r="K23" s="145"/>
      <c r="L23" s="62"/>
    </row>
    <row r="24" spans="1:13" s="4" customFormat="1" ht="17.25" customHeight="1">
      <c r="A24" s="70">
        <f t="shared" si="0"/>
        <v>45486</v>
      </c>
      <c r="B24" s="19" t="str">
        <f t="shared" si="1"/>
        <v>Sat</v>
      </c>
      <c r="C24" s="37"/>
      <c r="D24" s="38"/>
      <c r="E24" s="35"/>
      <c r="F24" s="36"/>
      <c r="G24" s="144"/>
      <c r="H24" s="144"/>
      <c r="I24" s="144"/>
      <c r="J24" s="144"/>
      <c r="K24" s="145"/>
      <c r="L24" s="62"/>
    </row>
    <row r="25" spans="1:13" s="4" customFormat="1" ht="17.25" customHeight="1">
      <c r="A25" s="70">
        <f t="shared" si="0"/>
        <v>45487</v>
      </c>
      <c r="B25" s="19" t="str">
        <f t="shared" si="1"/>
        <v>Sun</v>
      </c>
      <c r="C25" s="37"/>
      <c r="D25" s="38"/>
      <c r="E25" s="35"/>
      <c r="F25" s="36"/>
      <c r="G25" s="144"/>
      <c r="H25" s="144"/>
      <c r="I25" s="144"/>
      <c r="J25" s="144"/>
      <c r="K25" s="145"/>
      <c r="L25" s="60"/>
    </row>
    <row r="26" spans="1:13" s="28" customFormat="1" ht="17.25" customHeight="1">
      <c r="A26" s="70">
        <f t="shared" si="0"/>
        <v>45488</v>
      </c>
      <c r="B26" s="19" t="s">
        <v>60</v>
      </c>
      <c r="C26" s="37"/>
      <c r="D26" s="38"/>
      <c r="E26" s="35"/>
      <c r="F26" s="36"/>
      <c r="G26" s="144"/>
      <c r="H26" s="144"/>
      <c r="I26" s="144"/>
      <c r="J26" s="144"/>
      <c r="K26" s="145"/>
      <c r="L26" s="62"/>
      <c r="M26" s="2"/>
    </row>
    <row r="27" spans="1:13" s="28" customFormat="1" ht="17.25" customHeight="1">
      <c r="A27" s="70">
        <f t="shared" si="0"/>
        <v>45489</v>
      </c>
      <c r="B27" s="19" t="str">
        <f t="shared" si="1"/>
        <v>Tue</v>
      </c>
      <c r="C27" s="33"/>
      <c r="D27" s="34"/>
      <c r="E27" s="35"/>
      <c r="F27" s="36"/>
      <c r="G27" s="144"/>
      <c r="H27" s="144"/>
      <c r="I27" s="144"/>
      <c r="J27" s="144"/>
      <c r="K27" s="145"/>
      <c r="L27" s="62"/>
      <c r="M27" s="2"/>
    </row>
    <row r="28" spans="1:13" ht="17.25" customHeight="1">
      <c r="A28" s="70">
        <f t="shared" si="0"/>
        <v>45490</v>
      </c>
      <c r="B28" s="19" t="str">
        <f t="shared" si="1"/>
        <v>Wed</v>
      </c>
      <c r="C28" s="33"/>
      <c r="D28" s="34"/>
      <c r="E28" s="35"/>
      <c r="F28" s="36"/>
      <c r="G28" s="144"/>
      <c r="H28" s="144"/>
      <c r="I28" s="144"/>
      <c r="J28" s="144"/>
      <c r="K28" s="145"/>
    </row>
    <row r="29" spans="1:13" ht="17.25" customHeight="1">
      <c r="A29" s="70">
        <f t="shared" si="0"/>
        <v>45491</v>
      </c>
      <c r="B29" s="19" t="str">
        <f t="shared" si="1"/>
        <v>Thu</v>
      </c>
      <c r="C29" s="33"/>
      <c r="D29" s="34"/>
      <c r="E29" s="35"/>
      <c r="F29" s="36"/>
      <c r="G29" s="144"/>
      <c r="H29" s="144"/>
      <c r="I29" s="144"/>
      <c r="J29" s="144"/>
      <c r="K29" s="145"/>
    </row>
    <row r="30" spans="1:13" ht="17.25" customHeight="1">
      <c r="A30" s="70">
        <f t="shared" si="0"/>
        <v>45492</v>
      </c>
      <c r="B30" s="19" t="str">
        <f t="shared" si="1"/>
        <v>Fri</v>
      </c>
      <c r="C30" s="33"/>
      <c r="D30" s="34"/>
      <c r="E30" s="35"/>
      <c r="F30" s="36"/>
      <c r="G30" s="144"/>
      <c r="H30" s="144"/>
      <c r="I30" s="144"/>
      <c r="J30" s="144"/>
      <c r="K30" s="145"/>
    </row>
    <row r="31" spans="1:13" s="4" customFormat="1" ht="17.25" customHeight="1">
      <c r="A31" s="70">
        <f t="shared" si="0"/>
        <v>45493</v>
      </c>
      <c r="B31" s="19" t="str">
        <f t="shared" si="1"/>
        <v>Sat</v>
      </c>
      <c r="C31" s="33"/>
      <c r="D31" s="34"/>
      <c r="E31" s="35"/>
      <c r="F31" s="36"/>
      <c r="G31" s="144"/>
      <c r="H31" s="144"/>
      <c r="I31" s="144"/>
      <c r="J31" s="144"/>
      <c r="K31" s="145"/>
      <c r="L31" s="61"/>
    </row>
    <row r="32" spans="1:13" s="4" customFormat="1" ht="17.25" customHeight="1">
      <c r="A32" s="70">
        <f t="shared" si="0"/>
        <v>45494</v>
      </c>
      <c r="B32" s="19" t="str">
        <f t="shared" si="1"/>
        <v>Sun</v>
      </c>
      <c r="C32" s="37"/>
      <c r="D32" s="38"/>
      <c r="E32" s="35"/>
      <c r="F32" s="36"/>
      <c r="G32" s="144"/>
      <c r="H32" s="144"/>
      <c r="I32" s="144"/>
      <c r="J32" s="144"/>
      <c r="K32" s="145"/>
      <c r="L32" s="60"/>
    </row>
    <row r="33" spans="1:13" s="28" customFormat="1" ht="17.25" customHeight="1">
      <c r="A33" s="70">
        <f t="shared" si="0"/>
        <v>45495</v>
      </c>
      <c r="B33" s="19" t="str">
        <f t="shared" si="1"/>
        <v>Mon</v>
      </c>
      <c r="C33" s="33"/>
      <c r="D33" s="34"/>
      <c r="E33" s="35"/>
      <c r="F33" s="36"/>
      <c r="G33" s="144"/>
      <c r="H33" s="144"/>
      <c r="I33" s="144"/>
      <c r="J33" s="144"/>
      <c r="K33" s="145"/>
      <c r="L33" s="62"/>
      <c r="M33" s="2"/>
    </row>
    <row r="34" spans="1:13" s="28" customFormat="1" ht="17.25" customHeight="1">
      <c r="A34" s="70">
        <f t="shared" si="0"/>
        <v>45496</v>
      </c>
      <c r="B34" s="19" t="str">
        <f t="shared" si="1"/>
        <v>Tue</v>
      </c>
      <c r="C34" s="33"/>
      <c r="D34" s="34"/>
      <c r="E34" s="35"/>
      <c r="F34" s="36"/>
      <c r="G34" s="144"/>
      <c r="H34" s="144"/>
      <c r="I34" s="144"/>
      <c r="J34" s="144"/>
      <c r="K34" s="145"/>
      <c r="L34" s="62"/>
      <c r="M34" s="2"/>
    </row>
    <row r="35" spans="1:13" ht="17.25" customHeight="1">
      <c r="A35" s="70">
        <f t="shared" si="0"/>
        <v>45497</v>
      </c>
      <c r="B35" s="19" t="str">
        <f t="shared" si="1"/>
        <v>Wed</v>
      </c>
      <c r="C35" s="33"/>
      <c r="D35" s="34"/>
      <c r="E35" s="35"/>
      <c r="F35" s="36"/>
      <c r="G35" s="144"/>
      <c r="H35" s="144"/>
      <c r="I35" s="144"/>
      <c r="J35" s="144"/>
      <c r="K35" s="145"/>
      <c r="L35" s="62"/>
    </row>
    <row r="36" spans="1:13" ht="17.25" customHeight="1">
      <c r="A36" s="70">
        <f t="shared" si="0"/>
        <v>45498</v>
      </c>
      <c r="B36" s="19" t="str">
        <f t="shared" si="1"/>
        <v>Thu</v>
      </c>
      <c r="C36" s="33"/>
      <c r="D36" s="34"/>
      <c r="E36" s="35"/>
      <c r="F36" s="36"/>
      <c r="G36" s="144"/>
      <c r="H36" s="144"/>
      <c r="I36" s="144"/>
      <c r="J36" s="144"/>
      <c r="K36" s="145"/>
      <c r="L36" s="62"/>
    </row>
    <row r="37" spans="1:13" ht="17.25" customHeight="1">
      <c r="A37" s="70">
        <f t="shared" si="0"/>
        <v>45499</v>
      </c>
      <c r="B37" s="19" t="str">
        <f t="shared" si="1"/>
        <v>Fri</v>
      </c>
      <c r="C37" s="33"/>
      <c r="D37" s="34"/>
      <c r="E37" s="35"/>
      <c r="F37" s="36"/>
      <c r="G37" s="144"/>
      <c r="H37" s="144"/>
      <c r="I37" s="144"/>
      <c r="J37" s="144"/>
      <c r="K37" s="145"/>
      <c r="L37" s="62"/>
    </row>
    <row r="38" spans="1:13" s="4" customFormat="1" ht="17.25" customHeight="1">
      <c r="A38" s="70">
        <f t="shared" si="0"/>
        <v>45500</v>
      </c>
      <c r="B38" s="19" t="str">
        <f t="shared" si="1"/>
        <v>Sat</v>
      </c>
      <c r="C38" s="37"/>
      <c r="D38" s="38"/>
      <c r="E38" s="35"/>
      <c r="F38" s="36"/>
      <c r="G38" s="144"/>
      <c r="H38" s="144"/>
      <c r="I38" s="144"/>
      <c r="J38" s="144"/>
      <c r="K38" s="145"/>
      <c r="L38" s="62"/>
    </row>
    <row r="39" spans="1:13" s="4" customFormat="1" ht="17.25" customHeight="1">
      <c r="A39" s="70">
        <f t="shared" si="0"/>
        <v>45501</v>
      </c>
      <c r="B39" s="19" t="str">
        <f t="shared" si="1"/>
        <v>Sun</v>
      </c>
      <c r="C39" s="37"/>
      <c r="D39" s="38"/>
      <c r="E39" s="35"/>
      <c r="F39" s="36"/>
      <c r="G39" s="144"/>
      <c r="H39" s="144"/>
      <c r="I39" s="144"/>
      <c r="J39" s="144"/>
      <c r="K39" s="145"/>
      <c r="L39" s="60"/>
    </row>
    <row r="40" spans="1:13" s="28" customFormat="1" ht="17.25" customHeight="1">
      <c r="A40" s="70">
        <f t="shared" si="0"/>
        <v>45502</v>
      </c>
      <c r="B40" s="19" t="str">
        <f t="shared" si="1"/>
        <v>Mon</v>
      </c>
      <c r="C40" s="33"/>
      <c r="D40" s="34"/>
      <c r="E40" s="35"/>
      <c r="F40" s="36"/>
      <c r="G40" s="144"/>
      <c r="H40" s="144"/>
      <c r="I40" s="144"/>
      <c r="J40" s="144"/>
      <c r="K40" s="145"/>
      <c r="L40" s="62"/>
      <c r="M40" s="2"/>
    </row>
    <row r="41" spans="1:13" s="28" customFormat="1" ht="17.25" customHeight="1">
      <c r="A41" s="70">
        <f t="shared" si="0"/>
        <v>45503</v>
      </c>
      <c r="B41" s="19" t="str">
        <f t="shared" si="1"/>
        <v>Tue</v>
      </c>
      <c r="C41" s="33"/>
      <c r="D41" s="34"/>
      <c r="E41" s="35"/>
      <c r="F41" s="36"/>
      <c r="G41" s="144"/>
      <c r="H41" s="144"/>
      <c r="I41" s="144"/>
      <c r="J41" s="144"/>
      <c r="K41" s="145"/>
      <c r="L41" s="62"/>
      <c r="M41" s="2"/>
    </row>
    <row r="42" spans="1:13" ht="17.25" customHeight="1" thickBot="1">
      <c r="A42" s="71">
        <f t="shared" si="0"/>
        <v>45504</v>
      </c>
      <c r="B42" s="27" t="str">
        <f t="shared" si="1"/>
        <v>Wed</v>
      </c>
      <c r="C42" s="75"/>
      <c r="D42" s="76"/>
      <c r="E42" s="77"/>
      <c r="F42" s="78"/>
      <c r="G42" s="224"/>
      <c r="H42" s="224"/>
      <c r="I42" s="224"/>
      <c r="J42" s="224"/>
      <c r="K42" s="225"/>
    </row>
    <row r="43" spans="1:13" s="29" customFormat="1" ht="18" customHeight="1" thickBot="1">
      <c r="A43" s="186" t="s">
        <v>28</v>
      </c>
      <c r="B43" s="187"/>
      <c r="C43" s="55"/>
      <c r="D43" s="52"/>
      <c r="E43" s="53">
        <f>SUM(E12:E42)</f>
        <v>0</v>
      </c>
      <c r="F43" s="15"/>
      <c r="G43" s="15"/>
      <c r="H43" s="15"/>
      <c r="I43" s="15"/>
      <c r="J43" s="15"/>
      <c r="K43" s="15"/>
      <c r="L43" s="61"/>
      <c r="M43" s="2"/>
    </row>
    <row r="44" spans="1:13" s="29" customFormat="1" ht="18" customHeight="1" thickBot="1">
      <c r="A44" s="188"/>
      <c r="B44" s="189"/>
      <c r="C44" s="226">
        <f>A2</f>
        <v>45474</v>
      </c>
      <c r="D44" s="182"/>
      <c r="E44" s="54">
        <f>7.5*22</f>
        <v>165</v>
      </c>
      <c r="F44" s="15"/>
      <c r="G44" s="15"/>
      <c r="H44" s="15"/>
      <c r="I44" s="15"/>
      <c r="J44" s="15"/>
      <c r="K44" s="15"/>
      <c r="L44" s="61"/>
      <c r="M44" s="2"/>
    </row>
    <row r="45" spans="1:13" s="29" customFormat="1" ht="18" customHeight="1" thickBot="1">
      <c r="A45" s="190"/>
      <c r="B45" s="191"/>
      <c r="C45" s="108"/>
      <c r="D45" s="108" t="s">
        <v>59</v>
      </c>
      <c r="E45" s="109">
        <f>E43-E44</f>
        <v>-165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95" customHeight="1" thickBot="1">
      <c r="A47" s="12"/>
      <c r="B47" s="13"/>
      <c r="C47" s="183" t="s">
        <v>40</v>
      </c>
      <c r="D47" s="233" t="s">
        <v>0</v>
      </c>
      <c r="E47" s="146" t="s">
        <v>1</v>
      </c>
      <c r="F47" s="235"/>
      <c r="G47" s="45" t="s">
        <v>24</v>
      </c>
      <c r="H47" s="15"/>
      <c r="I47" s="15"/>
      <c r="J47" s="21"/>
      <c r="K47" s="66" t="s">
        <v>27</v>
      </c>
    </row>
    <row r="48" spans="1:13" ht="27.95" customHeight="1">
      <c r="A48" s="12"/>
      <c r="B48" s="13"/>
      <c r="C48" s="183"/>
      <c r="D48" s="234"/>
      <c r="E48" s="148" t="s">
        <v>22</v>
      </c>
      <c r="F48" s="236"/>
      <c r="G48" s="46" t="s">
        <v>8</v>
      </c>
      <c r="H48" s="15"/>
      <c r="I48" s="15"/>
      <c r="J48" s="22"/>
      <c r="K48" s="227"/>
    </row>
    <row r="49" spans="1:11" ht="27.95" customHeight="1" thickBot="1">
      <c r="A49" s="12"/>
      <c r="B49" s="13"/>
      <c r="C49" s="67" t="s">
        <v>40</v>
      </c>
      <c r="D49" s="230" t="s">
        <v>23</v>
      </c>
      <c r="E49" s="231"/>
      <c r="F49" s="232"/>
      <c r="G49" s="47" t="s">
        <v>24</v>
      </c>
      <c r="H49" s="15"/>
      <c r="I49" s="15"/>
      <c r="J49" s="21"/>
      <c r="K49" s="228"/>
    </row>
    <row r="50" spans="1:11" ht="9.75" customHeight="1" thickBot="1">
      <c r="A50" s="12"/>
      <c r="B50" s="13"/>
      <c r="C50" s="14"/>
      <c r="D50" s="16"/>
      <c r="E50" s="17"/>
      <c r="F50" s="15"/>
      <c r="G50" s="15"/>
      <c r="H50" s="15"/>
      <c r="I50" s="15"/>
      <c r="J50" s="21"/>
      <c r="K50" s="228"/>
    </row>
    <row r="51" spans="1:11" ht="27" customHeight="1" thickTop="1" thickBot="1">
      <c r="A51" s="1"/>
      <c r="B51" s="5"/>
      <c r="C51" s="201" t="s">
        <v>29</v>
      </c>
      <c r="D51" s="203" t="s">
        <v>31</v>
      </c>
      <c r="E51" s="203"/>
      <c r="F51" s="203"/>
      <c r="G51" s="135">
        <v>45506</v>
      </c>
      <c r="H51" s="7"/>
      <c r="I51" s="7"/>
      <c r="J51" s="23"/>
      <c r="K51" s="229"/>
    </row>
    <row r="52" spans="1:11" ht="27" customHeight="1" thickBot="1">
      <c r="A52" s="63"/>
      <c r="B52" s="64"/>
      <c r="C52" s="202"/>
      <c r="D52" s="204" t="s">
        <v>32</v>
      </c>
      <c r="E52" s="204"/>
      <c r="F52" s="204"/>
      <c r="G52" s="136">
        <v>45510</v>
      </c>
      <c r="H52" s="64"/>
      <c r="I52" s="8"/>
      <c r="J52" s="23"/>
      <c r="K52" s="15"/>
    </row>
    <row r="53" spans="1:11" ht="10.5" customHeight="1" thickTop="1">
      <c r="A53" s="65"/>
      <c r="B53" s="65"/>
      <c r="C53" s="65"/>
      <c r="D53" s="65"/>
      <c r="E53" s="65"/>
      <c r="F53" s="65"/>
      <c r="G53" s="65"/>
      <c r="H53" s="65"/>
      <c r="I53" s="65"/>
      <c r="J53" s="65"/>
      <c r="K53" s="7"/>
    </row>
    <row r="54" spans="1:11" ht="354.95" customHeight="1">
      <c r="A54" s="205" t="s">
        <v>39</v>
      </c>
      <c r="B54" s="205"/>
      <c r="C54" s="205"/>
      <c r="D54" s="205"/>
      <c r="E54" s="205"/>
      <c r="F54" s="205"/>
      <c r="G54" s="205"/>
      <c r="H54" s="205"/>
      <c r="I54" s="205"/>
      <c r="J54" s="205"/>
      <c r="K54" s="205"/>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22.5" customHeight="1">
      <c r="A61" s="48"/>
      <c r="B61" s="48"/>
      <c r="C61" s="48"/>
      <c r="D61" s="48"/>
      <c r="E61" s="48"/>
      <c r="F61" s="48"/>
      <c r="G61" s="48"/>
      <c r="H61" s="48"/>
      <c r="I61" s="48"/>
      <c r="J61" s="48"/>
      <c r="K61" s="48"/>
    </row>
    <row r="62" spans="1:11" ht="184.5" customHeight="1">
      <c r="A62" s="48"/>
      <c r="B62" s="48"/>
      <c r="C62" s="48"/>
      <c r="D62" s="48"/>
      <c r="E62" s="48"/>
      <c r="F62" s="48"/>
      <c r="G62" s="48"/>
      <c r="H62" s="48"/>
      <c r="I62" s="48"/>
      <c r="J62" s="48"/>
      <c r="K62" s="48"/>
    </row>
    <row r="63" spans="1:11">
      <c r="A63" s="1"/>
      <c r="B63" s="1"/>
      <c r="C63" s="2"/>
      <c r="D63" s="2"/>
      <c r="E63" s="2"/>
      <c r="F63" s="2"/>
      <c r="G63" s="2"/>
      <c r="H63" s="2"/>
      <c r="I63" s="2"/>
      <c r="J63" s="2"/>
      <c r="K63" s="2"/>
    </row>
    <row r="64" spans="1:1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row r="68" spans="1:11">
      <c r="A68" s="1"/>
      <c r="B68" s="1"/>
      <c r="C68" s="2"/>
      <c r="D68" s="2"/>
      <c r="E68" s="2"/>
      <c r="F68" s="2"/>
      <c r="G68" s="2"/>
      <c r="H68" s="2"/>
      <c r="I68" s="2"/>
      <c r="J68" s="2"/>
      <c r="K68" s="2"/>
    </row>
  </sheetData>
  <mergeCells count="63">
    <mergeCell ref="G6:K6"/>
    <mergeCell ref="A43:B45"/>
    <mergeCell ref="A54:K54"/>
    <mergeCell ref="E47:F47"/>
    <mergeCell ref="C51:C52"/>
    <mergeCell ref="D51:F51"/>
    <mergeCell ref="D52:F52"/>
    <mergeCell ref="K48:K51"/>
    <mergeCell ref="E48:F48"/>
    <mergeCell ref="D49:F49"/>
    <mergeCell ref="C47:C48"/>
    <mergeCell ref="D47:D48"/>
    <mergeCell ref="C44:D44"/>
    <mergeCell ref="G33:K33"/>
    <mergeCell ref="G34:K34"/>
    <mergeCell ref="G35:K35"/>
    <mergeCell ref="G36:K36"/>
    <mergeCell ref="G37:K37"/>
    <mergeCell ref="G38:K38"/>
    <mergeCell ref="G39:K39"/>
    <mergeCell ref="G40:K40"/>
    <mergeCell ref="G41:K41"/>
    <mergeCell ref="G42:K42"/>
    <mergeCell ref="G30:K30"/>
    <mergeCell ref="G31:K31"/>
    <mergeCell ref="G32:K32"/>
    <mergeCell ref="G27:K27"/>
    <mergeCell ref="G28:K28"/>
    <mergeCell ref="G29:K29"/>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30:K42 A29 C29:K29 A12:K28">
    <cfRule type="expression" dxfId="133" priority="12">
      <formula>$B12="Hol"</formula>
    </cfRule>
    <cfRule type="expression" dxfId="132" priority="13">
      <formula>$B12="Sun"</formula>
    </cfRule>
    <cfRule type="expression" dxfId="131" priority="14">
      <formula>$B12="Sat"</formula>
    </cfRule>
  </conditionalFormatting>
  <conditionalFormatting sqref="C4:D4">
    <cfRule type="expression" dxfId="130" priority="11">
      <formula>$C$4&lt;&gt;""</formula>
    </cfRule>
  </conditionalFormatting>
  <conditionalFormatting sqref="C5:D5">
    <cfRule type="expression" dxfId="129" priority="10">
      <formula>$C$5&lt;&gt;""</formula>
    </cfRule>
  </conditionalFormatting>
  <conditionalFormatting sqref="G4:K4">
    <cfRule type="expression" dxfId="128" priority="9">
      <formula>$G$4&lt;&gt;""</formula>
    </cfRule>
  </conditionalFormatting>
  <conditionalFormatting sqref="B29">
    <cfRule type="expression" dxfId="125" priority="3">
      <formula>$B29="Hol"</formula>
    </cfRule>
    <cfRule type="expression" dxfId="124" priority="4">
      <formula>$B29="Sun"</formula>
    </cfRule>
    <cfRule type="expression" dxfId="123" priority="5">
      <formula>$B29="Sat"</formula>
    </cfRule>
  </conditionalFormatting>
  <conditionalFormatting sqref="G5">
    <cfRule type="expression" dxfId="18" priority="2">
      <formula>$G$5&lt;&gt;""</formula>
    </cfRule>
  </conditionalFormatting>
  <conditionalFormatting sqref="G6">
    <cfRule type="expression" dxfId="8" priority="1">
      <formula>$G$5&lt;&gt;""</formula>
    </cfRule>
  </conditionalFormatting>
  <dataValidations count="1">
    <dataValidation type="list" allowBlank="1" showInputMessage="1" showErrorMessage="1" sqref="F12:F42" xr:uid="{00000000-0002-0000-0300-000001000000}">
      <formula1>"○"</formula1>
    </dataValidation>
  </dataValidations>
  <printOptions horizontalCentered="1" verticalCentered="1"/>
  <pageMargins left="0.39370078740157483" right="0.39370078740157483" top="0.39370078740157483" bottom="0.19685039370078741" header="0.51181102362204722" footer="0.11811023622047245"/>
  <pageSetup paperSize="9" scale="63" orientation="portrait" r:id="rId1"/>
  <headerFooter alignWithMargins="0"/>
  <rowBreaks count="1" manualBreakCount="1">
    <brk id="62"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0" id="{0EDB13CB-4AD2-48C5-BE8F-4BC467CC9F5A}">
            <xm:f>Apr!#REF!&lt;&gt;""</xm:f>
            <x14:dxf>
              <fill>
                <patternFill patternType="none">
                  <bgColor auto="1"/>
                </patternFill>
              </fill>
            </x14:dxf>
          </x14:cfRule>
          <xm:sqref>G7:I8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8"/>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6" width="13.625"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EDATE(Apr!A2,4)</f>
        <v>45505</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9.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80" customFormat="1" ht="17.25" customHeight="1">
      <c r="A12" s="71">
        <f>A2</f>
        <v>45505</v>
      </c>
      <c r="B12" s="19" t="str">
        <f>TEXT(A12,"ddd")</f>
        <v>Thu</v>
      </c>
      <c r="C12" s="31"/>
      <c r="D12" s="32"/>
      <c r="E12" s="35"/>
      <c r="F12" s="72"/>
      <c r="G12" s="152"/>
      <c r="H12" s="152"/>
      <c r="I12" s="152"/>
      <c r="J12" s="152"/>
      <c r="K12" s="153"/>
      <c r="L12" s="62"/>
      <c r="M12" s="91" t="s">
        <v>15</v>
      </c>
    </row>
    <row r="13" spans="1:13" s="80" customFormat="1" ht="17.25" customHeight="1">
      <c r="A13" s="70">
        <f>A12+1</f>
        <v>45506</v>
      </c>
      <c r="B13" s="19" t="str">
        <f>TEXT(A13,"ddd")</f>
        <v>Fri</v>
      </c>
      <c r="C13" s="33"/>
      <c r="D13" s="34"/>
      <c r="E13" s="35"/>
      <c r="F13" s="36"/>
      <c r="G13" s="144"/>
      <c r="H13" s="144"/>
      <c r="I13" s="144"/>
      <c r="J13" s="144"/>
      <c r="K13" s="145"/>
      <c r="L13" s="62"/>
      <c r="M13" s="91" t="s">
        <v>44</v>
      </c>
    </row>
    <row r="14" spans="1:13" s="80" customFormat="1" ht="17.25" customHeight="1">
      <c r="A14" s="70">
        <f t="shared" ref="A14:A42" si="0">A13+1</f>
        <v>45507</v>
      </c>
      <c r="B14" s="19" t="str">
        <f t="shared" ref="B14:B42" si="1">TEXT(A14,"ddd")</f>
        <v>Sat</v>
      </c>
      <c r="C14" s="33"/>
      <c r="D14" s="34"/>
      <c r="E14" s="35"/>
      <c r="F14" s="36"/>
      <c r="G14" s="144"/>
      <c r="H14" s="144"/>
      <c r="I14" s="144"/>
      <c r="J14" s="144"/>
      <c r="K14" s="145"/>
      <c r="L14" s="62"/>
      <c r="M14" s="91" t="s">
        <v>42</v>
      </c>
    </row>
    <row r="15" spans="1:13" s="80" customFormat="1" ht="17.25" customHeight="1">
      <c r="A15" s="70">
        <f t="shared" si="0"/>
        <v>45508</v>
      </c>
      <c r="B15" s="19" t="str">
        <f t="shared" si="1"/>
        <v>Sun</v>
      </c>
      <c r="C15" s="33"/>
      <c r="D15" s="34"/>
      <c r="E15" s="35"/>
      <c r="F15" s="36"/>
      <c r="G15" s="144"/>
      <c r="H15" s="144"/>
      <c r="I15" s="144"/>
      <c r="J15" s="144"/>
      <c r="K15" s="145"/>
      <c r="L15" s="62"/>
      <c r="M15" s="91" t="s">
        <v>16</v>
      </c>
    </row>
    <row r="16" spans="1:13" s="80" customFormat="1" ht="17.25" customHeight="1">
      <c r="A16" s="70">
        <f t="shared" si="0"/>
        <v>45509</v>
      </c>
      <c r="B16" s="19" t="str">
        <f t="shared" si="1"/>
        <v>Mon</v>
      </c>
      <c r="C16" s="33"/>
      <c r="D16" s="34"/>
      <c r="E16" s="35"/>
      <c r="F16" s="36"/>
      <c r="G16" s="144" t="s">
        <v>63</v>
      </c>
      <c r="H16" s="144"/>
      <c r="I16" s="144"/>
      <c r="J16" s="144"/>
      <c r="K16" s="145"/>
      <c r="L16" s="62"/>
      <c r="M16" s="91" t="s">
        <v>17</v>
      </c>
    </row>
    <row r="17" spans="1:13" s="28" customFormat="1" ht="17.25" customHeight="1">
      <c r="A17" s="70">
        <f t="shared" si="0"/>
        <v>45510</v>
      </c>
      <c r="B17" s="19" t="str">
        <f t="shared" si="1"/>
        <v>Tue</v>
      </c>
      <c r="C17" s="37"/>
      <c r="D17" s="38"/>
      <c r="E17" s="35"/>
      <c r="F17" s="36"/>
      <c r="G17" s="144" t="s">
        <v>63</v>
      </c>
      <c r="H17" s="144"/>
      <c r="I17" s="144"/>
      <c r="J17" s="144"/>
      <c r="K17" s="145"/>
      <c r="L17" s="62"/>
      <c r="M17" s="91" t="s">
        <v>18</v>
      </c>
    </row>
    <row r="18" spans="1:13" s="28" customFormat="1" ht="17.25" customHeight="1">
      <c r="A18" s="70">
        <f t="shared" si="0"/>
        <v>45511</v>
      </c>
      <c r="B18" s="19" t="str">
        <f t="shared" si="1"/>
        <v>Wed</v>
      </c>
      <c r="C18" s="37"/>
      <c r="D18" s="38"/>
      <c r="E18" s="35"/>
      <c r="F18" s="36"/>
      <c r="G18" s="144" t="s">
        <v>63</v>
      </c>
      <c r="H18" s="144"/>
      <c r="I18" s="144"/>
      <c r="J18" s="144"/>
      <c r="K18" s="145"/>
      <c r="L18" s="62"/>
      <c r="M18" s="91" t="s">
        <v>43</v>
      </c>
    </row>
    <row r="19" spans="1:13" s="28" customFormat="1" ht="17.25" customHeight="1">
      <c r="A19" s="70">
        <f t="shared" si="0"/>
        <v>45512</v>
      </c>
      <c r="B19" s="19" t="str">
        <f t="shared" si="1"/>
        <v>Thu</v>
      </c>
      <c r="C19" s="33"/>
      <c r="D19" s="34"/>
      <c r="E19" s="35"/>
      <c r="F19" s="36"/>
      <c r="G19" s="144" t="s">
        <v>63</v>
      </c>
      <c r="H19" s="144"/>
      <c r="I19" s="144"/>
      <c r="J19" s="144"/>
      <c r="K19" s="145"/>
      <c r="L19" s="62"/>
      <c r="M19" s="23"/>
    </row>
    <row r="20" spans="1:13" s="28" customFormat="1" ht="17.25" customHeight="1">
      <c r="A20" s="110">
        <f t="shared" si="0"/>
        <v>45513</v>
      </c>
      <c r="B20" s="111" t="str">
        <f t="shared" si="1"/>
        <v>Fri</v>
      </c>
      <c r="C20" s="118"/>
      <c r="D20" s="119"/>
      <c r="E20" s="120"/>
      <c r="F20" s="121"/>
      <c r="G20" s="241" t="s">
        <v>61</v>
      </c>
      <c r="H20" s="242"/>
      <c r="I20" s="242"/>
      <c r="J20" s="242"/>
      <c r="K20" s="243"/>
      <c r="L20" s="62"/>
    </row>
    <row r="21" spans="1:13" s="28" customFormat="1" ht="17.25" customHeight="1">
      <c r="A21" s="110">
        <f t="shared" si="0"/>
        <v>45514</v>
      </c>
      <c r="B21" s="111" t="str">
        <f t="shared" ref="B21:B29" si="2">TEXT(A21,"ddd")</f>
        <v>Sat</v>
      </c>
      <c r="C21" s="126"/>
      <c r="D21" s="127"/>
      <c r="E21" s="120"/>
      <c r="F21" s="121"/>
      <c r="G21" s="241"/>
      <c r="H21" s="242"/>
      <c r="I21" s="242"/>
      <c r="J21" s="242"/>
      <c r="K21" s="243"/>
      <c r="L21" s="62"/>
    </row>
    <row r="22" spans="1:13" s="106" customFormat="1" ht="17.25" customHeight="1">
      <c r="A22" s="110">
        <f t="shared" si="0"/>
        <v>45515</v>
      </c>
      <c r="B22" s="111" t="s">
        <v>60</v>
      </c>
      <c r="C22" s="126"/>
      <c r="D22" s="127"/>
      <c r="E22" s="120"/>
      <c r="F22" s="121"/>
      <c r="G22" s="241"/>
      <c r="H22" s="242"/>
      <c r="I22" s="242"/>
      <c r="J22" s="242"/>
      <c r="K22" s="243"/>
      <c r="L22" s="105"/>
    </row>
    <row r="23" spans="1:13" s="106" customFormat="1" ht="17.25" customHeight="1">
      <c r="A23" s="110">
        <f t="shared" si="0"/>
        <v>45516</v>
      </c>
      <c r="B23" s="111" t="s">
        <v>60</v>
      </c>
      <c r="C23" s="112"/>
      <c r="D23" s="113"/>
      <c r="E23" s="114"/>
      <c r="F23" s="115"/>
      <c r="G23" s="241"/>
      <c r="H23" s="242"/>
      <c r="I23" s="242"/>
      <c r="J23" s="242"/>
      <c r="K23" s="243"/>
      <c r="L23" s="105"/>
    </row>
    <row r="24" spans="1:13" s="28" customFormat="1" ht="17.25" customHeight="1">
      <c r="A24" s="110">
        <f t="shared" si="0"/>
        <v>45517</v>
      </c>
      <c r="B24" s="111" t="str">
        <f t="shared" si="2"/>
        <v>Tue</v>
      </c>
      <c r="C24" s="112"/>
      <c r="D24" s="113"/>
      <c r="E24" s="114"/>
      <c r="F24" s="115"/>
      <c r="G24" s="241" t="s">
        <v>61</v>
      </c>
      <c r="H24" s="242"/>
      <c r="I24" s="242"/>
      <c r="J24" s="242"/>
      <c r="K24" s="243"/>
      <c r="L24" s="62"/>
    </row>
    <row r="25" spans="1:13" s="28" customFormat="1" ht="17.25" customHeight="1">
      <c r="A25" s="110">
        <f t="shared" si="0"/>
        <v>45518</v>
      </c>
      <c r="B25" s="111" t="str">
        <f t="shared" si="2"/>
        <v>Wed</v>
      </c>
      <c r="C25" s="112"/>
      <c r="D25" s="113"/>
      <c r="E25" s="114"/>
      <c r="F25" s="115"/>
      <c r="G25" s="241" t="s">
        <v>61</v>
      </c>
      <c r="H25" s="242"/>
      <c r="I25" s="242"/>
      <c r="J25" s="242"/>
      <c r="K25" s="243"/>
      <c r="L25" s="62"/>
    </row>
    <row r="26" spans="1:13" s="106" customFormat="1" ht="17.25" customHeight="1">
      <c r="A26" s="110">
        <f t="shared" si="0"/>
        <v>45519</v>
      </c>
      <c r="B26" s="111" t="str">
        <f t="shared" si="2"/>
        <v>Thu</v>
      </c>
      <c r="C26" s="116"/>
      <c r="D26" s="117"/>
      <c r="E26" s="114"/>
      <c r="F26" s="115"/>
      <c r="G26" s="241" t="s">
        <v>61</v>
      </c>
      <c r="H26" s="242"/>
      <c r="I26" s="242"/>
      <c r="J26" s="242"/>
      <c r="K26" s="243"/>
      <c r="L26" s="105"/>
    </row>
    <row r="27" spans="1:13" s="106" customFormat="1" ht="17.25" customHeight="1">
      <c r="A27" s="110">
        <f t="shared" si="0"/>
        <v>45520</v>
      </c>
      <c r="B27" s="111" t="str">
        <f t="shared" si="2"/>
        <v>Fri</v>
      </c>
      <c r="C27" s="112"/>
      <c r="D27" s="113"/>
      <c r="E27" s="114"/>
      <c r="F27" s="115"/>
      <c r="G27" s="241" t="s">
        <v>61</v>
      </c>
      <c r="H27" s="242"/>
      <c r="I27" s="242"/>
      <c r="J27" s="242"/>
      <c r="K27" s="243"/>
      <c r="L27" s="105"/>
    </row>
    <row r="28" spans="1:13" s="106" customFormat="1" ht="17.25" customHeight="1">
      <c r="A28" s="110">
        <f t="shared" si="0"/>
        <v>45521</v>
      </c>
      <c r="B28" s="111" t="str">
        <f t="shared" si="2"/>
        <v>Sat</v>
      </c>
      <c r="C28" s="116"/>
      <c r="D28" s="117"/>
      <c r="E28" s="114"/>
      <c r="F28" s="115"/>
      <c r="G28" s="241"/>
      <c r="H28" s="242"/>
      <c r="I28" s="242"/>
      <c r="J28" s="242"/>
      <c r="K28" s="243"/>
      <c r="L28" s="105"/>
    </row>
    <row r="29" spans="1:13" s="28" customFormat="1" ht="17.25" customHeight="1">
      <c r="A29" s="110">
        <f t="shared" si="0"/>
        <v>45522</v>
      </c>
      <c r="B29" s="111" t="str">
        <f t="shared" si="2"/>
        <v>Sun</v>
      </c>
      <c r="C29" s="118"/>
      <c r="D29" s="119"/>
      <c r="E29" s="120"/>
      <c r="F29" s="121"/>
      <c r="G29" s="241"/>
      <c r="H29" s="242"/>
      <c r="I29" s="242"/>
      <c r="J29" s="242"/>
      <c r="K29" s="243"/>
      <c r="L29" s="62"/>
    </row>
    <row r="30" spans="1:13" s="28" customFormat="1" ht="17.25" customHeight="1">
      <c r="A30" s="110">
        <f t="shared" si="0"/>
        <v>45523</v>
      </c>
      <c r="B30" s="111" t="str">
        <f t="shared" si="1"/>
        <v>Mon</v>
      </c>
      <c r="C30" s="118"/>
      <c r="D30" s="119"/>
      <c r="E30" s="120"/>
      <c r="F30" s="121"/>
      <c r="G30" s="241" t="s">
        <v>61</v>
      </c>
      <c r="H30" s="242"/>
      <c r="I30" s="242"/>
      <c r="J30" s="242"/>
      <c r="K30" s="243"/>
      <c r="L30" s="62"/>
    </row>
    <row r="31" spans="1:13" s="28" customFormat="1" ht="17.25" customHeight="1">
      <c r="A31" s="70">
        <f t="shared" si="0"/>
        <v>45524</v>
      </c>
      <c r="B31" s="19" t="str">
        <f t="shared" si="1"/>
        <v>Tue</v>
      </c>
      <c r="C31" s="33"/>
      <c r="D31" s="34"/>
      <c r="E31" s="35"/>
      <c r="F31" s="36"/>
      <c r="G31" s="144" t="s">
        <v>63</v>
      </c>
      <c r="H31" s="144"/>
      <c r="I31" s="144"/>
      <c r="J31" s="144"/>
      <c r="K31" s="145"/>
      <c r="L31" s="62"/>
    </row>
    <row r="32" spans="1:13" s="28" customFormat="1" ht="17.25" customHeight="1">
      <c r="A32" s="70">
        <f t="shared" si="0"/>
        <v>45525</v>
      </c>
      <c r="B32" s="19" t="str">
        <f t="shared" si="1"/>
        <v>Wed</v>
      </c>
      <c r="C32" s="37"/>
      <c r="D32" s="38"/>
      <c r="E32" s="35"/>
      <c r="F32" s="36"/>
      <c r="G32" s="144" t="s">
        <v>63</v>
      </c>
      <c r="H32" s="144"/>
      <c r="I32" s="144"/>
      <c r="J32" s="144"/>
      <c r="K32" s="145"/>
      <c r="L32" s="62"/>
    </row>
    <row r="33" spans="1:13" s="28" customFormat="1" ht="17.25" customHeight="1">
      <c r="A33" s="70">
        <f t="shared" si="0"/>
        <v>45526</v>
      </c>
      <c r="B33" s="19" t="str">
        <f t="shared" si="1"/>
        <v>Thu</v>
      </c>
      <c r="C33" s="33"/>
      <c r="D33" s="34"/>
      <c r="E33" s="35"/>
      <c r="F33" s="36"/>
      <c r="G33" s="144" t="s">
        <v>63</v>
      </c>
      <c r="H33" s="144"/>
      <c r="I33" s="144"/>
      <c r="J33" s="144"/>
      <c r="K33" s="145"/>
      <c r="L33" s="62"/>
    </row>
    <row r="34" spans="1:13" s="28" customFormat="1" ht="17.25" customHeight="1">
      <c r="A34" s="70">
        <f t="shared" si="0"/>
        <v>45527</v>
      </c>
      <c r="B34" s="19" t="str">
        <f t="shared" si="1"/>
        <v>Fri</v>
      </c>
      <c r="C34" s="33"/>
      <c r="D34" s="34"/>
      <c r="E34" s="35"/>
      <c r="F34" s="36"/>
      <c r="G34" s="144" t="s">
        <v>63</v>
      </c>
      <c r="H34" s="144"/>
      <c r="I34" s="144"/>
      <c r="J34" s="144"/>
      <c r="K34" s="145"/>
      <c r="L34" s="62"/>
    </row>
    <row r="35" spans="1:13" s="28" customFormat="1" ht="17.25" customHeight="1">
      <c r="A35" s="70">
        <f t="shared" si="0"/>
        <v>45528</v>
      </c>
      <c r="B35" s="19" t="str">
        <f t="shared" si="1"/>
        <v>Sat</v>
      </c>
      <c r="C35" s="33"/>
      <c r="D35" s="34"/>
      <c r="E35" s="35"/>
      <c r="F35" s="36"/>
      <c r="G35" s="144"/>
      <c r="H35" s="144"/>
      <c r="I35" s="144"/>
      <c r="J35" s="144"/>
      <c r="K35" s="145"/>
      <c r="L35" s="62"/>
    </row>
    <row r="36" spans="1:13" s="28" customFormat="1" ht="17.25" customHeight="1">
      <c r="A36" s="70">
        <f t="shared" si="0"/>
        <v>45529</v>
      </c>
      <c r="B36" s="19" t="str">
        <f t="shared" si="1"/>
        <v>Sun</v>
      </c>
      <c r="C36" s="33"/>
      <c r="D36" s="34"/>
      <c r="E36" s="35"/>
      <c r="F36" s="36"/>
      <c r="G36" s="144"/>
      <c r="H36" s="144"/>
      <c r="I36" s="144"/>
      <c r="J36" s="144"/>
      <c r="K36" s="145"/>
      <c r="L36" s="62"/>
    </row>
    <row r="37" spans="1:13" s="28" customFormat="1" ht="17.25" customHeight="1">
      <c r="A37" s="70">
        <f t="shared" si="0"/>
        <v>45530</v>
      </c>
      <c r="B37" s="19" t="str">
        <f t="shared" si="1"/>
        <v>Mon</v>
      </c>
      <c r="C37" s="33"/>
      <c r="D37" s="34"/>
      <c r="E37" s="35"/>
      <c r="F37" s="36"/>
      <c r="G37" s="144"/>
      <c r="H37" s="144"/>
      <c r="I37" s="144"/>
      <c r="J37" s="144"/>
      <c r="K37" s="145"/>
      <c r="L37" s="62"/>
    </row>
    <row r="38" spans="1:13" s="28" customFormat="1" ht="17.25" customHeight="1">
      <c r="A38" s="70">
        <f t="shared" si="0"/>
        <v>45531</v>
      </c>
      <c r="B38" s="19" t="str">
        <f t="shared" si="1"/>
        <v>Tue</v>
      </c>
      <c r="C38" s="37"/>
      <c r="D38" s="38"/>
      <c r="E38" s="35"/>
      <c r="F38" s="36"/>
      <c r="G38" s="144"/>
      <c r="H38" s="144"/>
      <c r="I38" s="144"/>
      <c r="J38" s="144"/>
      <c r="K38" s="145"/>
      <c r="L38" s="62"/>
    </row>
    <row r="39" spans="1:13" s="28" customFormat="1" ht="17.25" customHeight="1">
      <c r="A39" s="70">
        <f t="shared" si="0"/>
        <v>45532</v>
      </c>
      <c r="B39" s="19" t="str">
        <f t="shared" si="1"/>
        <v>Wed</v>
      </c>
      <c r="C39" s="37"/>
      <c r="D39" s="38"/>
      <c r="E39" s="35"/>
      <c r="F39" s="36"/>
      <c r="G39" s="144"/>
      <c r="H39" s="144"/>
      <c r="I39" s="144"/>
      <c r="J39" s="144"/>
      <c r="K39" s="145"/>
      <c r="L39" s="62"/>
    </row>
    <row r="40" spans="1:13" s="28" customFormat="1" ht="17.25" customHeight="1">
      <c r="A40" s="70">
        <f t="shared" si="0"/>
        <v>45533</v>
      </c>
      <c r="B40" s="19" t="str">
        <f t="shared" si="1"/>
        <v>Thu</v>
      </c>
      <c r="C40" s="33"/>
      <c r="D40" s="34"/>
      <c r="E40" s="35"/>
      <c r="F40" s="36"/>
      <c r="G40" s="144"/>
      <c r="H40" s="144"/>
      <c r="I40" s="144"/>
      <c r="J40" s="144"/>
      <c r="K40" s="145"/>
      <c r="L40" s="62"/>
    </row>
    <row r="41" spans="1:13" s="28" customFormat="1" ht="17.25" customHeight="1">
      <c r="A41" s="70">
        <f t="shared" si="0"/>
        <v>45534</v>
      </c>
      <c r="B41" s="19" t="str">
        <f t="shared" si="1"/>
        <v>Fri</v>
      </c>
      <c r="C41" s="33"/>
      <c r="D41" s="34"/>
      <c r="E41" s="35"/>
      <c r="F41" s="36"/>
      <c r="G41" s="144"/>
      <c r="H41" s="144"/>
      <c r="I41" s="144"/>
      <c r="J41" s="144"/>
      <c r="K41" s="145"/>
      <c r="L41" s="62"/>
    </row>
    <row r="42" spans="1:13" s="28" customFormat="1" ht="17.25" customHeight="1" thickBot="1">
      <c r="A42" s="71">
        <f t="shared" si="0"/>
        <v>45535</v>
      </c>
      <c r="B42" s="27" t="str">
        <f t="shared" si="1"/>
        <v>Sat</v>
      </c>
      <c r="C42" s="75"/>
      <c r="D42" s="76"/>
      <c r="E42" s="77"/>
      <c r="F42" s="78"/>
      <c r="G42" s="224"/>
      <c r="H42" s="224"/>
      <c r="I42" s="224"/>
      <c r="J42" s="224"/>
      <c r="K42" s="225"/>
      <c r="L42" s="62"/>
    </row>
    <row r="43" spans="1:13" s="29" customFormat="1" ht="18" customHeight="1" thickBot="1">
      <c r="A43" s="186" t="s">
        <v>28</v>
      </c>
      <c r="B43" s="187"/>
      <c r="C43" s="52"/>
      <c r="D43" s="52"/>
      <c r="E43" s="53">
        <f>SUM(E12:E42)</f>
        <v>0</v>
      </c>
      <c r="F43" s="15"/>
      <c r="G43" s="15"/>
      <c r="H43" s="15"/>
      <c r="I43" s="15"/>
      <c r="J43" s="15"/>
      <c r="K43" s="15"/>
      <c r="L43" s="61"/>
      <c r="M43" s="2"/>
    </row>
    <row r="44" spans="1:13" s="29" customFormat="1" ht="18" customHeight="1" thickBot="1">
      <c r="A44" s="188"/>
      <c r="B44" s="189"/>
      <c r="C44" s="182">
        <f>A2</f>
        <v>45505</v>
      </c>
      <c r="D44" s="182"/>
      <c r="E44" s="54">
        <f>7.5*15</f>
        <v>112.5</v>
      </c>
      <c r="F44" s="15"/>
      <c r="G44" s="15"/>
      <c r="H44" s="15"/>
      <c r="I44" s="15"/>
      <c r="J44" s="15"/>
      <c r="K44" s="15"/>
      <c r="L44" s="61"/>
      <c r="M44" s="2"/>
    </row>
    <row r="45" spans="1:13" s="29" customFormat="1" ht="18" customHeight="1" thickBot="1">
      <c r="A45" s="190"/>
      <c r="B45" s="191"/>
      <c r="C45" s="108"/>
      <c r="D45" s="108" t="s">
        <v>59</v>
      </c>
      <c r="E45" s="109">
        <f>E43-E44</f>
        <v>-112.5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95" customHeight="1" thickBot="1">
      <c r="A47" s="12"/>
      <c r="B47" s="13"/>
      <c r="C47" s="183" t="s">
        <v>40</v>
      </c>
      <c r="D47" s="184" t="s">
        <v>0</v>
      </c>
      <c r="E47" s="146" t="s">
        <v>1</v>
      </c>
      <c r="F47" s="147"/>
      <c r="G47" s="41" t="s">
        <v>8</v>
      </c>
      <c r="H47" s="15"/>
      <c r="I47" s="15"/>
      <c r="J47" s="21"/>
      <c r="K47" s="66" t="s">
        <v>27</v>
      </c>
    </row>
    <row r="48" spans="1:13" ht="27.95" customHeight="1">
      <c r="A48" s="12"/>
      <c r="B48" s="13"/>
      <c r="C48" s="183"/>
      <c r="D48" s="185"/>
      <c r="E48" s="148" t="s">
        <v>10</v>
      </c>
      <c r="F48" s="149"/>
      <c r="G48" s="42" t="s">
        <v>8</v>
      </c>
      <c r="H48" s="15"/>
      <c r="I48" s="15"/>
      <c r="J48" s="22"/>
      <c r="K48" s="227"/>
    </row>
    <row r="49" spans="1:11" ht="27.95" customHeight="1" thickBot="1">
      <c r="A49" s="12"/>
      <c r="B49" s="13"/>
      <c r="C49" s="67" t="s">
        <v>40</v>
      </c>
      <c r="D49" s="209" t="s">
        <v>9</v>
      </c>
      <c r="E49" s="210"/>
      <c r="F49" s="211"/>
      <c r="G49" s="43" t="s">
        <v>8</v>
      </c>
      <c r="H49" s="15"/>
      <c r="I49" s="15"/>
      <c r="J49" s="21"/>
      <c r="K49" s="228"/>
    </row>
    <row r="50" spans="1:11" ht="9.75" customHeight="1" thickBot="1">
      <c r="A50" s="12"/>
      <c r="B50" s="13"/>
      <c r="C50" s="14"/>
      <c r="D50" s="16"/>
      <c r="E50" s="17"/>
      <c r="F50" s="15"/>
      <c r="G50" s="15"/>
      <c r="H50" s="15"/>
      <c r="I50" s="15"/>
      <c r="J50" s="21"/>
      <c r="K50" s="228"/>
    </row>
    <row r="51" spans="1:11" ht="27" customHeight="1" thickTop="1" thickBot="1">
      <c r="A51" s="1"/>
      <c r="B51" s="5"/>
      <c r="C51" s="201" t="s">
        <v>29</v>
      </c>
      <c r="D51" s="203" t="s">
        <v>31</v>
      </c>
      <c r="E51" s="203"/>
      <c r="F51" s="203"/>
      <c r="G51" s="135">
        <v>45538</v>
      </c>
      <c r="H51" s="7"/>
      <c r="I51" s="7"/>
      <c r="J51" s="23"/>
      <c r="K51" s="229"/>
    </row>
    <row r="52" spans="1:11" ht="27" customHeight="1" thickBot="1">
      <c r="A52" s="63"/>
      <c r="B52" s="64"/>
      <c r="C52" s="202"/>
      <c r="D52" s="204" t="s">
        <v>32</v>
      </c>
      <c r="E52" s="204"/>
      <c r="F52" s="204"/>
      <c r="G52" s="136">
        <v>45541</v>
      </c>
      <c r="H52" s="64"/>
      <c r="I52" s="8"/>
      <c r="J52" s="23"/>
      <c r="K52" s="15"/>
    </row>
    <row r="53" spans="1:11" ht="10.5" customHeight="1" thickTop="1">
      <c r="A53" s="65"/>
      <c r="B53" s="65"/>
      <c r="C53" s="65"/>
      <c r="D53" s="65"/>
      <c r="E53" s="65"/>
      <c r="F53" s="65"/>
      <c r="G53" s="65"/>
      <c r="H53" s="65"/>
      <c r="I53" s="65"/>
      <c r="J53" s="65"/>
      <c r="K53" s="65"/>
    </row>
    <row r="54" spans="1:11" ht="354.95" customHeight="1">
      <c r="A54" s="205" t="s">
        <v>39</v>
      </c>
      <c r="B54" s="205"/>
      <c r="C54" s="205"/>
      <c r="D54" s="205"/>
      <c r="E54" s="205"/>
      <c r="F54" s="205"/>
      <c r="G54" s="205"/>
      <c r="H54" s="205"/>
      <c r="I54" s="205"/>
      <c r="J54" s="205"/>
      <c r="K54" s="205"/>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22.5" customHeight="1">
      <c r="A61" s="48"/>
      <c r="B61" s="48"/>
      <c r="C61" s="48"/>
      <c r="D61" s="48"/>
      <c r="E61" s="48"/>
      <c r="F61" s="48"/>
      <c r="G61" s="48"/>
      <c r="H61" s="48"/>
      <c r="I61" s="48"/>
      <c r="J61" s="48"/>
      <c r="K61" s="48"/>
    </row>
    <row r="62" spans="1:11" ht="189.75" customHeight="1">
      <c r="A62" s="48"/>
      <c r="B62" s="48"/>
      <c r="C62" s="48"/>
      <c r="D62" s="48"/>
      <c r="E62" s="48"/>
      <c r="F62" s="48"/>
      <c r="G62" s="48"/>
      <c r="H62" s="48"/>
      <c r="I62" s="48"/>
      <c r="J62" s="48"/>
      <c r="K62" s="48"/>
    </row>
    <row r="63" spans="1:11">
      <c r="A63" s="1"/>
      <c r="B63" s="1"/>
      <c r="C63" s="2"/>
      <c r="D63" s="2"/>
      <c r="E63" s="2"/>
      <c r="F63" s="2"/>
      <c r="G63" s="2"/>
      <c r="H63" s="2"/>
      <c r="I63" s="2"/>
      <c r="J63" s="2"/>
      <c r="K63" s="2"/>
    </row>
    <row r="64" spans="1:11">
      <c r="A64" s="1"/>
      <c r="B64" s="1"/>
      <c r="C64" s="2"/>
      <c r="D64" s="2"/>
      <c r="E64" s="2"/>
      <c r="F64" s="2"/>
      <c r="G64" s="2"/>
      <c r="H64" s="2"/>
      <c r="I64" s="2"/>
      <c r="J64" s="2"/>
      <c r="K64" s="2"/>
    </row>
    <row r="65" spans="1:11" ht="11.25" customHeight="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row r="68" spans="1:11">
      <c r="A68" s="1"/>
      <c r="B68" s="1"/>
      <c r="C68" s="2"/>
      <c r="D68" s="2"/>
      <c r="E68" s="2"/>
      <c r="F68" s="2"/>
      <c r="G68" s="2"/>
      <c r="H68" s="2"/>
      <c r="I68" s="2"/>
      <c r="J68" s="2"/>
      <c r="K68" s="2"/>
    </row>
  </sheetData>
  <mergeCells count="63">
    <mergeCell ref="G6:K6"/>
    <mergeCell ref="A43:B45"/>
    <mergeCell ref="A54:K54"/>
    <mergeCell ref="E48:F48"/>
    <mergeCell ref="C51:C52"/>
    <mergeCell ref="D51:F51"/>
    <mergeCell ref="D52:F52"/>
    <mergeCell ref="K48:K51"/>
    <mergeCell ref="D49:F49"/>
    <mergeCell ref="C44:D44"/>
    <mergeCell ref="C47:C48"/>
    <mergeCell ref="D47:D48"/>
    <mergeCell ref="E47:F47"/>
    <mergeCell ref="G33:K33"/>
    <mergeCell ref="G34:K34"/>
    <mergeCell ref="G35:K35"/>
    <mergeCell ref="G36:K36"/>
    <mergeCell ref="G37:K37"/>
    <mergeCell ref="G38:K38"/>
    <mergeCell ref="G39:K39"/>
    <mergeCell ref="G40:K40"/>
    <mergeCell ref="G41:K41"/>
    <mergeCell ref="G42:K42"/>
    <mergeCell ref="G30:K30"/>
    <mergeCell ref="G31:K31"/>
    <mergeCell ref="G32:K32"/>
    <mergeCell ref="G27:K27"/>
    <mergeCell ref="G28:K28"/>
    <mergeCell ref="G29:K29"/>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35:K42 A22 C25:F25 C29:F29 C22:K24 C26:K28 A12:K21 A30:F34">
    <cfRule type="expression" dxfId="122" priority="33">
      <formula>$B12="Hol"</formula>
    </cfRule>
    <cfRule type="expression" dxfId="121" priority="34">
      <formula>$B12="Sun"</formula>
    </cfRule>
    <cfRule type="expression" dxfId="120" priority="35">
      <formula>$B12="Sat"</formula>
    </cfRule>
  </conditionalFormatting>
  <conditionalFormatting sqref="C4:D4">
    <cfRule type="expression" dxfId="119" priority="32">
      <formula>$C$4&lt;&gt;""</formula>
    </cfRule>
  </conditionalFormatting>
  <conditionalFormatting sqref="C5:D5">
    <cfRule type="expression" dxfId="118" priority="31">
      <formula>$C$5&lt;&gt;""</formula>
    </cfRule>
  </conditionalFormatting>
  <conditionalFormatting sqref="G4:K4">
    <cfRule type="expression" dxfId="117" priority="30">
      <formula>$G$4&lt;&gt;""</formula>
    </cfRule>
  </conditionalFormatting>
  <conditionalFormatting sqref="B22:B29">
    <cfRule type="expression" dxfId="114" priority="24">
      <formula>$B22="Hol"</formula>
    </cfRule>
    <cfRule type="expression" dxfId="113" priority="25">
      <formula>$B22="Sun"</formula>
    </cfRule>
    <cfRule type="expression" dxfId="112" priority="26">
      <formula>$B22="Sat"</formula>
    </cfRule>
  </conditionalFormatting>
  <conditionalFormatting sqref="A23:A29">
    <cfRule type="expression" dxfId="111" priority="21">
      <formula>$B23="Hol"</formula>
    </cfRule>
    <cfRule type="expression" dxfId="110" priority="22">
      <formula>$B23="Sun"</formula>
    </cfRule>
    <cfRule type="expression" dxfId="109" priority="23">
      <formula>$B23="Sat"</formula>
    </cfRule>
  </conditionalFormatting>
  <conditionalFormatting sqref="G29:K29">
    <cfRule type="expression" dxfId="108" priority="12">
      <formula>$B29="Hol"</formula>
    </cfRule>
    <cfRule type="expression" dxfId="107" priority="13">
      <formula>$B29="Sun"</formula>
    </cfRule>
    <cfRule type="expression" dxfId="106" priority="14">
      <formula>$B29="Sat"</formula>
    </cfRule>
  </conditionalFormatting>
  <conditionalFormatting sqref="G25:K25">
    <cfRule type="expression" dxfId="105" priority="9">
      <formula>$B25="Hol"</formula>
    </cfRule>
    <cfRule type="expression" dxfId="104" priority="10">
      <formula>$B25="Sun"</formula>
    </cfRule>
    <cfRule type="expression" dxfId="103" priority="11">
      <formula>$B25="Sat"</formula>
    </cfRule>
  </conditionalFormatting>
  <conditionalFormatting sqref="G30:K30">
    <cfRule type="expression" dxfId="102" priority="6">
      <formula>$B30="Hol"</formula>
    </cfRule>
    <cfRule type="expression" dxfId="101" priority="7">
      <formula>$B30="Sun"</formula>
    </cfRule>
    <cfRule type="expression" dxfId="100" priority="8">
      <formula>$B30="Sat"</formula>
    </cfRule>
  </conditionalFormatting>
  <conditionalFormatting sqref="G31:K34">
    <cfRule type="expression" dxfId="99" priority="3">
      <formula>$B31="Hol"</formula>
    </cfRule>
    <cfRule type="expression" dxfId="98" priority="4">
      <formula>$B31="Sun"</formula>
    </cfRule>
    <cfRule type="expression" dxfId="97" priority="5">
      <formula>$B31="Sat"</formula>
    </cfRule>
  </conditionalFormatting>
  <conditionalFormatting sqref="G5">
    <cfRule type="expression" dxfId="17" priority="2">
      <formula>$G$5&lt;&gt;""</formula>
    </cfRule>
  </conditionalFormatting>
  <conditionalFormatting sqref="G6">
    <cfRule type="expression" dxfId="7" priority="1">
      <formula>$G$5&lt;&gt;""</formula>
    </cfRule>
  </conditionalFormatting>
  <dataValidations count="1">
    <dataValidation type="list" allowBlank="1" showInputMessage="1" showErrorMessage="1" sqref="F12:F42" xr:uid="{00000000-0002-0000-04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3" orientation="portrait" r:id="rId1"/>
  <headerFooter alignWithMargins="0"/>
  <rowBreaks count="1" manualBreakCount="1">
    <brk id="62"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1" id="{DBE00ACA-FDB5-484E-A802-0C6E94C97B48}">
            <xm:f>Apr!#REF!&lt;&gt;""</xm:f>
            <x14:dxf>
              <fill>
                <patternFill patternType="none">
                  <bgColor auto="1"/>
                </patternFill>
              </fill>
            </x14:dxf>
          </x14:cfRule>
          <xm:sqref>G7:I8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6"/>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625" bestFit="1"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EDATE(Apr!A2,5)</f>
        <v>45536</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4"/>
      <c r="L8" s="58"/>
    </row>
    <row r="9" spans="1:13" s="3" customFormat="1" ht="17.2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ht="17.25" customHeight="1">
      <c r="A12" s="71">
        <f>A2</f>
        <v>45536</v>
      </c>
      <c r="B12" s="19" t="str">
        <f>TEXT(A12,"ddd")</f>
        <v>Sun</v>
      </c>
      <c r="C12" s="31"/>
      <c r="D12" s="32"/>
      <c r="E12" s="35"/>
      <c r="F12" s="72"/>
      <c r="G12" s="152"/>
      <c r="H12" s="152"/>
      <c r="I12" s="152"/>
      <c r="J12" s="152"/>
      <c r="K12" s="153"/>
      <c r="L12" s="58"/>
      <c r="M12" s="81" t="s">
        <v>15</v>
      </c>
    </row>
    <row r="13" spans="1:13" s="28" customFormat="1" ht="17.25" customHeight="1">
      <c r="A13" s="70">
        <f>A12+1</f>
        <v>45537</v>
      </c>
      <c r="B13" s="19" t="str">
        <f>TEXT(A13,"ddd")</f>
        <v>Mon</v>
      </c>
      <c r="C13" s="33"/>
      <c r="D13" s="34"/>
      <c r="E13" s="35"/>
      <c r="F13" s="36"/>
      <c r="G13" s="144"/>
      <c r="H13" s="144"/>
      <c r="I13" s="144"/>
      <c r="J13" s="144"/>
      <c r="K13" s="145"/>
      <c r="L13" s="62"/>
      <c r="M13" s="82" t="s">
        <v>44</v>
      </c>
    </row>
    <row r="14" spans="1:13" s="28" customFormat="1" ht="17.25" customHeight="1">
      <c r="A14" s="70">
        <f t="shared" ref="A14:A40" si="0">A13+1</f>
        <v>45538</v>
      </c>
      <c r="B14" s="19" t="str">
        <f t="shared" ref="B14:B40" si="1">TEXT(A14,"ddd")</f>
        <v>Tue</v>
      </c>
      <c r="C14" s="33"/>
      <c r="D14" s="34"/>
      <c r="E14" s="35"/>
      <c r="F14" s="36"/>
      <c r="G14" s="144"/>
      <c r="H14" s="144"/>
      <c r="I14" s="144"/>
      <c r="J14" s="144"/>
      <c r="K14" s="145"/>
      <c r="L14" s="62"/>
      <c r="M14" s="82" t="s">
        <v>42</v>
      </c>
    </row>
    <row r="15" spans="1:13" s="28" customFormat="1" ht="17.25" customHeight="1">
      <c r="A15" s="70">
        <f t="shared" si="0"/>
        <v>45539</v>
      </c>
      <c r="B15" s="19" t="str">
        <f t="shared" si="1"/>
        <v>Wed</v>
      </c>
      <c r="C15" s="33"/>
      <c r="D15" s="34"/>
      <c r="E15" s="35"/>
      <c r="F15" s="36"/>
      <c r="G15" s="144"/>
      <c r="H15" s="144"/>
      <c r="I15" s="144"/>
      <c r="J15" s="144"/>
      <c r="K15" s="145"/>
      <c r="L15" s="62"/>
      <c r="M15" s="82" t="s">
        <v>16</v>
      </c>
    </row>
    <row r="16" spans="1:13" s="28" customFormat="1" ht="17.25" customHeight="1">
      <c r="A16" s="70">
        <f t="shared" si="0"/>
        <v>45540</v>
      </c>
      <c r="B16" s="19" t="str">
        <f t="shared" si="1"/>
        <v>Thu</v>
      </c>
      <c r="C16" s="33"/>
      <c r="D16" s="34"/>
      <c r="E16" s="35"/>
      <c r="F16" s="36"/>
      <c r="G16" s="144"/>
      <c r="H16" s="144"/>
      <c r="I16" s="144"/>
      <c r="J16" s="144"/>
      <c r="K16" s="145"/>
      <c r="L16" s="62"/>
      <c r="M16" s="82" t="s">
        <v>17</v>
      </c>
    </row>
    <row r="17" spans="1:13" s="28" customFormat="1" ht="17.25" customHeight="1">
      <c r="A17" s="70">
        <f t="shared" si="0"/>
        <v>45541</v>
      </c>
      <c r="B17" s="19" t="str">
        <f t="shared" si="1"/>
        <v>Fri</v>
      </c>
      <c r="C17" s="37"/>
      <c r="D17" s="38"/>
      <c r="E17" s="35"/>
      <c r="F17" s="36"/>
      <c r="G17" s="144"/>
      <c r="H17" s="144"/>
      <c r="I17" s="144"/>
      <c r="J17" s="144"/>
      <c r="K17" s="145"/>
      <c r="L17" s="62"/>
      <c r="M17" s="82" t="s">
        <v>18</v>
      </c>
    </row>
    <row r="18" spans="1:13" s="28" customFormat="1" ht="17.25" customHeight="1">
      <c r="A18" s="70">
        <f t="shared" si="0"/>
        <v>45542</v>
      </c>
      <c r="B18" s="19" t="str">
        <f t="shared" si="1"/>
        <v>Sat</v>
      </c>
      <c r="C18" s="37"/>
      <c r="D18" s="38"/>
      <c r="E18" s="35"/>
      <c r="F18" s="36"/>
      <c r="G18" s="144"/>
      <c r="H18" s="144"/>
      <c r="I18" s="144"/>
      <c r="J18" s="144"/>
      <c r="K18" s="145"/>
      <c r="L18" s="62"/>
      <c r="M18" s="82" t="s">
        <v>43</v>
      </c>
    </row>
    <row r="19" spans="1:13" s="28" customFormat="1" ht="17.25" customHeight="1">
      <c r="A19" s="70">
        <f t="shared" si="0"/>
        <v>45543</v>
      </c>
      <c r="B19" s="19" t="str">
        <f t="shared" si="1"/>
        <v>Sun</v>
      </c>
      <c r="C19" s="33"/>
      <c r="D19" s="34"/>
      <c r="E19" s="35"/>
      <c r="F19" s="36"/>
      <c r="G19" s="144"/>
      <c r="H19" s="144"/>
      <c r="I19" s="144"/>
      <c r="J19" s="144"/>
      <c r="K19" s="145"/>
      <c r="L19" s="62"/>
      <c r="M19" s="7"/>
    </row>
    <row r="20" spans="1:13" s="28" customFormat="1" ht="17.25" customHeight="1">
      <c r="A20" s="70">
        <f t="shared" si="0"/>
        <v>45544</v>
      </c>
      <c r="B20" s="19" t="str">
        <f t="shared" si="1"/>
        <v>Mon</v>
      </c>
      <c r="C20" s="33"/>
      <c r="D20" s="34"/>
      <c r="E20" s="35"/>
      <c r="F20" s="36"/>
      <c r="G20" s="144"/>
      <c r="H20" s="144"/>
      <c r="I20" s="144"/>
      <c r="J20" s="144"/>
      <c r="K20" s="145"/>
      <c r="L20" s="62"/>
      <c r="M20" s="2"/>
    </row>
    <row r="21" spans="1:13" s="28" customFormat="1" ht="17.25" customHeight="1">
      <c r="A21" s="70">
        <f t="shared" si="0"/>
        <v>45545</v>
      </c>
      <c r="B21" s="19" t="str">
        <f t="shared" si="1"/>
        <v>Tue</v>
      </c>
      <c r="C21" s="33"/>
      <c r="D21" s="34"/>
      <c r="E21" s="35"/>
      <c r="F21" s="36"/>
      <c r="G21" s="144"/>
      <c r="H21" s="144"/>
      <c r="I21" s="144"/>
      <c r="J21" s="144"/>
      <c r="K21" s="145"/>
      <c r="L21" s="62"/>
      <c r="M21" s="2"/>
    </row>
    <row r="22" spans="1:13" s="28" customFormat="1" ht="17.25" customHeight="1">
      <c r="A22" s="70">
        <f t="shared" si="0"/>
        <v>45546</v>
      </c>
      <c r="B22" s="19" t="str">
        <f t="shared" si="1"/>
        <v>Wed</v>
      </c>
      <c r="C22" s="33"/>
      <c r="D22" s="34"/>
      <c r="E22" s="35"/>
      <c r="F22" s="36"/>
      <c r="G22" s="144"/>
      <c r="H22" s="144"/>
      <c r="I22" s="144"/>
      <c r="J22" s="144"/>
      <c r="K22" s="145"/>
      <c r="L22" s="62"/>
      <c r="M22" s="2"/>
    </row>
    <row r="23" spans="1:13" s="28" customFormat="1" ht="17.25" customHeight="1">
      <c r="A23" s="70">
        <f t="shared" si="0"/>
        <v>45547</v>
      </c>
      <c r="B23" s="19" t="str">
        <f t="shared" si="1"/>
        <v>Thu</v>
      </c>
      <c r="C23" s="33"/>
      <c r="D23" s="34"/>
      <c r="E23" s="35"/>
      <c r="F23" s="36"/>
      <c r="G23" s="144"/>
      <c r="H23" s="144"/>
      <c r="I23" s="144"/>
      <c r="J23" s="144"/>
      <c r="K23" s="145"/>
      <c r="L23" s="62"/>
      <c r="M23" s="2"/>
    </row>
    <row r="24" spans="1:13" s="28" customFormat="1" ht="17.25" customHeight="1">
      <c r="A24" s="70">
        <f t="shared" si="0"/>
        <v>45548</v>
      </c>
      <c r="B24" s="19" t="str">
        <f t="shared" si="1"/>
        <v>Fri</v>
      </c>
      <c r="C24" s="37"/>
      <c r="D24" s="38"/>
      <c r="E24" s="35"/>
      <c r="F24" s="36"/>
      <c r="G24" s="144"/>
      <c r="H24" s="144"/>
      <c r="I24" s="144"/>
      <c r="J24" s="144"/>
      <c r="K24" s="145"/>
      <c r="L24" s="62"/>
      <c r="M24" s="4"/>
    </row>
    <row r="25" spans="1:13" s="28" customFormat="1" ht="17.25" customHeight="1">
      <c r="A25" s="70">
        <f t="shared" si="0"/>
        <v>45549</v>
      </c>
      <c r="B25" s="19" t="str">
        <f t="shared" si="1"/>
        <v>Sat</v>
      </c>
      <c r="C25" s="37"/>
      <c r="D25" s="38"/>
      <c r="E25" s="35"/>
      <c r="F25" s="36"/>
      <c r="G25" s="144"/>
      <c r="H25" s="144"/>
      <c r="I25" s="144"/>
      <c r="J25" s="144"/>
      <c r="K25" s="145"/>
      <c r="L25" s="62"/>
      <c r="M25" s="4"/>
    </row>
    <row r="26" spans="1:13" s="28" customFormat="1" ht="17.25" customHeight="1">
      <c r="A26" s="70">
        <f t="shared" si="0"/>
        <v>45550</v>
      </c>
      <c r="B26" s="19" t="str">
        <f t="shared" si="1"/>
        <v>Sun</v>
      </c>
      <c r="C26" s="33"/>
      <c r="D26" s="34"/>
      <c r="E26" s="35"/>
      <c r="F26" s="36"/>
      <c r="G26" s="144"/>
      <c r="H26" s="144"/>
      <c r="I26" s="144"/>
      <c r="J26" s="144"/>
      <c r="K26" s="145"/>
      <c r="L26" s="62"/>
      <c r="M26" s="2"/>
    </row>
    <row r="27" spans="1:13" s="28" customFormat="1" ht="17.25" customHeight="1">
      <c r="A27" s="70">
        <f t="shared" si="0"/>
        <v>45551</v>
      </c>
      <c r="B27" s="19" t="s">
        <v>60</v>
      </c>
      <c r="C27" s="33"/>
      <c r="D27" s="34"/>
      <c r="E27" s="35"/>
      <c r="F27" s="36"/>
      <c r="G27" s="144"/>
      <c r="H27" s="144"/>
      <c r="I27" s="144"/>
      <c r="J27" s="144"/>
      <c r="K27" s="145"/>
      <c r="L27" s="62"/>
      <c r="M27" s="2"/>
    </row>
    <row r="28" spans="1:13" s="28" customFormat="1" ht="17.25" customHeight="1">
      <c r="A28" s="70">
        <f t="shared" si="0"/>
        <v>45552</v>
      </c>
      <c r="B28" s="19" t="str">
        <f t="shared" si="1"/>
        <v>Tue</v>
      </c>
      <c r="C28" s="33"/>
      <c r="D28" s="34"/>
      <c r="E28" s="35"/>
      <c r="F28" s="36"/>
      <c r="G28" s="144"/>
      <c r="H28" s="144"/>
      <c r="I28" s="144"/>
      <c r="J28" s="144"/>
      <c r="K28" s="145"/>
      <c r="L28" s="62"/>
      <c r="M28" s="2"/>
    </row>
    <row r="29" spans="1:13" s="28" customFormat="1" ht="17.25" customHeight="1">
      <c r="A29" s="70">
        <f t="shared" si="0"/>
        <v>45553</v>
      </c>
      <c r="B29" s="19" t="str">
        <f t="shared" si="1"/>
        <v>Wed</v>
      </c>
      <c r="C29" s="33"/>
      <c r="D29" s="34"/>
      <c r="E29" s="35"/>
      <c r="F29" s="36"/>
      <c r="G29" s="144"/>
      <c r="H29" s="144"/>
      <c r="I29" s="144"/>
      <c r="J29" s="144"/>
      <c r="K29" s="145"/>
      <c r="L29" s="62"/>
      <c r="M29" s="2"/>
    </row>
    <row r="30" spans="1:13" s="28" customFormat="1" ht="17.25" customHeight="1">
      <c r="A30" s="70">
        <f t="shared" si="0"/>
        <v>45554</v>
      </c>
      <c r="B30" s="19" t="str">
        <f t="shared" si="1"/>
        <v>Thu</v>
      </c>
      <c r="C30" s="33"/>
      <c r="D30" s="34"/>
      <c r="E30" s="35"/>
      <c r="F30" s="36"/>
      <c r="G30" s="144"/>
      <c r="H30" s="144"/>
      <c r="I30" s="144"/>
      <c r="J30" s="144"/>
      <c r="K30" s="145"/>
      <c r="L30" s="62"/>
      <c r="M30" s="2"/>
    </row>
    <row r="31" spans="1:13" s="28" customFormat="1" ht="17.25" customHeight="1">
      <c r="A31" s="70">
        <f t="shared" si="0"/>
        <v>45555</v>
      </c>
      <c r="B31" s="19" t="str">
        <f t="shared" ref="B31:B32" si="2">TEXT(A31,"ddd")</f>
        <v>Fri</v>
      </c>
      <c r="C31" s="33"/>
      <c r="D31" s="34"/>
      <c r="E31" s="35"/>
      <c r="F31" s="36"/>
      <c r="G31" s="144"/>
      <c r="H31" s="144"/>
      <c r="I31" s="144"/>
      <c r="J31" s="144"/>
      <c r="K31" s="145"/>
      <c r="L31" s="62"/>
      <c r="M31" s="4"/>
    </row>
    <row r="32" spans="1:13" s="28" customFormat="1" ht="17.25" customHeight="1">
      <c r="A32" s="70">
        <f t="shared" si="0"/>
        <v>45556</v>
      </c>
      <c r="B32" s="19" t="str">
        <f t="shared" si="2"/>
        <v>Sat</v>
      </c>
      <c r="C32" s="37"/>
      <c r="D32" s="38"/>
      <c r="E32" s="35"/>
      <c r="F32" s="36"/>
      <c r="G32" s="144"/>
      <c r="H32" s="144"/>
      <c r="I32" s="144"/>
      <c r="J32" s="144"/>
      <c r="K32" s="145"/>
      <c r="L32" s="62"/>
      <c r="M32" s="4"/>
    </row>
    <row r="33" spans="1:13" s="28" customFormat="1" ht="17.25" customHeight="1">
      <c r="A33" s="70">
        <f t="shared" si="0"/>
        <v>45557</v>
      </c>
      <c r="B33" s="19" t="s">
        <v>60</v>
      </c>
      <c r="C33" s="33"/>
      <c r="D33" s="34"/>
      <c r="E33" s="35"/>
      <c r="F33" s="36"/>
      <c r="G33" s="244"/>
      <c r="H33" s="144"/>
      <c r="I33" s="144"/>
      <c r="J33" s="144"/>
      <c r="K33" s="145"/>
      <c r="L33" s="62"/>
      <c r="M33" s="2"/>
    </row>
    <row r="34" spans="1:13" s="28" customFormat="1" ht="17.25" customHeight="1">
      <c r="A34" s="70">
        <f t="shared" si="0"/>
        <v>45558</v>
      </c>
      <c r="B34" s="19" t="s">
        <v>60</v>
      </c>
      <c r="C34" s="33"/>
      <c r="D34" s="34"/>
      <c r="E34" s="35"/>
      <c r="F34" s="36"/>
      <c r="G34" s="144"/>
      <c r="H34" s="144"/>
      <c r="I34" s="144"/>
      <c r="J34" s="144"/>
      <c r="K34" s="145"/>
      <c r="L34" s="62"/>
      <c r="M34" s="2"/>
    </row>
    <row r="35" spans="1:13" s="28" customFormat="1" ht="17.25" customHeight="1">
      <c r="A35" s="70">
        <f t="shared" si="0"/>
        <v>45559</v>
      </c>
      <c r="B35" s="19" t="str">
        <f t="shared" si="1"/>
        <v>Tue</v>
      </c>
      <c r="C35" s="33"/>
      <c r="D35" s="34"/>
      <c r="E35" s="35"/>
      <c r="F35" s="36"/>
      <c r="G35" s="144"/>
      <c r="H35" s="144"/>
      <c r="I35" s="144"/>
      <c r="J35" s="144"/>
      <c r="K35" s="145"/>
      <c r="L35" s="62"/>
      <c r="M35" s="2"/>
    </row>
    <row r="36" spans="1:13" s="28" customFormat="1" ht="17.25" customHeight="1">
      <c r="A36" s="70">
        <f t="shared" si="0"/>
        <v>45560</v>
      </c>
      <c r="B36" s="19" t="str">
        <f t="shared" si="1"/>
        <v>Wed</v>
      </c>
      <c r="C36" s="33"/>
      <c r="D36" s="34"/>
      <c r="E36" s="35"/>
      <c r="F36" s="36"/>
      <c r="G36" s="144"/>
      <c r="H36" s="144"/>
      <c r="I36" s="144"/>
      <c r="J36" s="144"/>
      <c r="K36" s="145"/>
      <c r="L36" s="62"/>
      <c r="M36" s="2"/>
    </row>
    <row r="37" spans="1:13" s="28" customFormat="1" ht="17.25" customHeight="1">
      <c r="A37" s="70">
        <f t="shared" si="0"/>
        <v>45561</v>
      </c>
      <c r="B37" s="19" t="str">
        <f t="shared" si="1"/>
        <v>Thu</v>
      </c>
      <c r="C37" s="37"/>
      <c r="D37" s="38"/>
      <c r="E37" s="35"/>
      <c r="F37" s="36"/>
      <c r="G37" s="144"/>
      <c r="H37" s="144"/>
      <c r="I37" s="144"/>
      <c r="J37" s="144"/>
      <c r="K37" s="145"/>
      <c r="L37" s="62"/>
      <c r="M37" s="4"/>
    </row>
    <row r="38" spans="1:13" s="28" customFormat="1" ht="17.25" customHeight="1">
      <c r="A38" s="70">
        <f t="shared" si="0"/>
        <v>45562</v>
      </c>
      <c r="B38" s="19" t="str">
        <f t="shared" si="1"/>
        <v>Fri</v>
      </c>
      <c r="C38" s="37"/>
      <c r="D38" s="38"/>
      <c r="E38" s="35"/>
      <c r="F38" s="36"/>
      <c r="G38" s="144"/>
      <c r="H38" s="144"/>
      <c r="I38" s="144"/>
      <c r="J38" s="144"/>
      <c r="K38" s="145"/>
      <c r="L38" s="62"/>
      <c r="M38" s="4"/>
    </row>
    <row r="39" spans="1:13" s="28" customFormat="1" ht="17.25" customHeight="1">
      <c r="A39" s="70">
        <f t="shared" si="0"/>
        <v>45563</v>
      </c>
      <c r="B39" s="19" t="str">
        <f t="shared" si="1"/>
        <v>Sat</v>
      </c>
      <c r="C39" s="33"/>
      <c r="D39" s="34"/>
      <c r="E39" s="35"/>
      <c r="F39" s="36"/>
      <c r="G39" s="144"/>
      <c r="H39" s="144"/>
      <c r="I39" s="144"/>
      <c r="J39" s="144"/>
      <c r="K39" s="145"/>
      <c r="L39" s="62"/>
      <c r="M39" s="2"/>
    </row>
    <row r="40" spans="1:13" s="28" customFormat="1" ht="17.25" customHeight="1" thickBot="1">
      <c r="A40" s="70">
        <f t="shared" si="0"/>
        <v>45564</v>
      </c>
      <c r="B40" s="19" t="str">
        <f t="shared" si="1"/>
        <v>Sun</v>
      </c>
      <c r="C40" s="39"/>
      <c r="D40" s="40"/>
      <c r="E40" s="73"/>
      <c r="F40" s="74"/>
      <c r="G40" s="237"/>
      <c r="H40" s="237"/>
      <c r="I40" s="237"/>
      <c r="J40" s="237"/>
      <c r="K40" s="238"/>
      <c r="L40" s="62"/>
      <c r="M40" s="2"/>
    </row>
    <row r="41" spans="1:13" s="29" customFormat="1" ht="18" customHeight="1" thickBot="1">
      <c r="A41" s="186" t="s">
        <v>28</v>
      </c>
      <c r="B41" s="187"/>
      <c r="C41" s="55"/>
      <c r="D41" s="52"/>
      <c r="E41" s="53">
        <f>SUM(E12:E40)</f>
        <v>0</v>
      </c>
      <c r="F41" s="15"/>
      <c r="G41" s="15"/>
      <c r="H41" s="15"/>
      <c r="I41" s="15"/>
      <c r="J41" s="15"/>
      <c r="K41" s="15"/>
      <c r="L41" s="61"/>
      <c r="M41" s="2"/>
    </row>
    <row r="42" spans="1:13" s="29" customFormat="1" ht="18" customHeight="1" thickBot="1">
      <c r="A42" s="188"/>
      <c r="B42" s="189"/>
      <c r="C42" s="226">
        <f>A2</f>
        <v>45536</v>
      </c>
      <c r="D42" s="182"/>
      <c r="E42" s="54">
        <f>7.5*19</f>
        <v>142.5</v>
      </c>
      <c r="F42" s="15"/>
      <c r="G42" s="15"/>
      <c r="H42" s="15"/>
      <c r="I42" s="15"/>
      <c r="J42" s="15"/>
      <c r="K42" s="15"/>
      <c r="L42" s="61"/>
      <c r="M42" s="2"/>
    </row>
    <row r="43" spans="1:13" s="29" customFormat="1" ht="18" customHeight="1" thickBot="1">
      <c r="A43" s="190"/>
      <c r="B43" s="191"/>
      <c r="C43" s="108"/>
      <c r="D43" s="108" t="s">
        <v>59</v>
      </c>
      <c r="E43" s="109">
        <f>E41-E42</f>
        <v>-142.5</v>
      </c>
      <c r="F43" s="15"/>
      <c r="G43" s="15"/>
      <c r="H43" s="15"/>
      <c r="I43" s="15"/>
      <c r="J43" s="15"/>
      <c r="K43" s="15"/>
      <c r="L43" s="61"/>
      <c r="M43" s="2"/>
    </row>
    <row r="44" spans="1:13" s="29" customFormat="1" ht="8.1" customHeight="1" thickBot="1">
      <c r="A44" s="12"/>
      <c r="B44" s="13"/>
      <c r="C44" s="51"/>
      <c r="D44" s="51"/>
      <c r="E44" s="50"/>
      <c r="F44" s="15"/>
      <c r="G44" s="15"/>
      <c r="H44" s="15"/>
      <c r="I44" s="15"/>
      <c r="J44" s="15"/>
      <c r="K44" s="15"/>
      <c r="L44" s="61"/>
      <c r="M44" s="2"/>
    </row>
    <row r="45" spans="1:13" ht="27.95" customHeight="1" thickBot="1">
      <c r="A45" s="12"/>
      <c r="B45" s="13"/>
      <c r="C45" s="183" t="s">
        <v>40</v>
      </c>
      <c r="D45" s="184" t="s">
        <v>0</v>
      </c>
      <c r="E45" s="146" t="s">
        <v>1</v>
      </c>
      <c r="F45" s="147"/>
      <c r="G45" s="41" t="s">
        <v>8</v>
      </c>
      <c r="H45" s="15"/>
      <c r="I45" s="15"/>
      <c r="J45" s="21"/>
      <c r="K45" s="66" t="s">
        <v>27</v>
      </c>
    </row>
    <row r="46" spans="1:13" ht="27.95" customHeight="1">
      <c r="A46" s="12"/>
      <c r="B46" s="13"/>
      <c r="C46" s="183"/>
      <c r="D46" s="185"/>
      <c r="E46" s="148" t="s">
        <v>10</v>
      </c>
      <c r="F46" s="149"/>
      <c r="G46" s="42" t="s">
        <v>8</v>
      </c>
      <c r="H46" s="15"/>
      <c r="I46" s="15"/>
      <c r="J46" s="26"/>
      <c r="K46" s="227"/>
    </row>
    <row r="47" spans="1:13" ht="27.95" customHeight="1" thickBot="1">
      <c r="A47" s="12"/>
      <c r="B47" s="13"/>
      <c r="C47" s="67" t="s">
        <v>40</v>
      </c>
      <c r="D47" s="209" t="s">
        <v>9</v>
      </c>
      <c r="E47" s="210"/>
      <c r="F47" s="211"/>
      <c r="G47" s="43" t="s">
        <v>8</v>
      </c>
      <c r="H47" s="15"/>
      <c r="I47" s="15"/>
      <c r="J47" s="15"/>
      <c r="K47" s="228"/>
    </row>
    <row r="48" spans="1:13" ht="10.5" customHeight="1" thickBot="1">
      <c r="A48" s="12"/>
      <c r="B48" s="13"/>
      <c r="C48" s="14"/>
      <c r="D48" s="16"/>
      <c r="E48" s="17"/>
      <c r="F48" s="15"/>
      <c r="G48" s="15"/>
      <c r="H48" s="15"/>
      <c r="I48" s="15"/>
      <c r="J48" s="15"/>
      <c r="K48" s="228"/>
    </row>
    <row r="49" spans="1:11" ht="27" customHeight="1" thickBot="1">
      <c r="A49" s="1"/>
      <c r="B49" s="5"/>
      <c r="C49" s="233" t="s">
        <v>29</v>
      </c>
      <c r="D49" s="245" t="s">
        <v>36</v>
      </c>
      <c r="E49" s="245"/>
      <c r="F49" s="245"/>
      <c r="G49" s="68">
        <v>45567</v>
      </c>
      <c r="H49" s="7"/>
      <c r="I49" s="7"/>
      <c r="J49" s="7"/>
      <c r="K49" s="229"/>
    </row>
    <row r="50" spans="1:11" ht="27" customHeight="1" thickBot="1">
      <c r="A50" s="63"/>
      <c r="B50" s="64"/>
      <c r="C50" s="230"/>
      <c r="D50" s="246" t="s">
        <v>32</v>
      </c>
      <c r="E50" s="246"/>
      <c r="F50" s="246"/>
      <c r="G50" s="69">
        <v>45572</v>
      </c>
      <c r="H50" s="64"/>
      <c r="I50" s="8"/>
      <c r="J50" s="7"/>
      <c r="K50" s="15"/>
    </row>
    <row r="51" spans="1:11" ht="7.5" customHeight="1">
      <c r="A51" s="65"/>
      <c r="B51" s="65"/>
      <c r="C51" s="65"/>
      <c r="D51" s="65"/>
      <c r="E51" s="65"/>
      <c r="F51" s="65"/>
      <c r="G51" s="65"/>
      <c r="H51" s="65"/>
      <c r="I51" s="65"/>
      <c r="J51" s="65"/>
      <c r="K51" s="65"/>
    </row>
    <row r="52" spans="1:11" ht="363.75" customHeight="1">
      <c r="A52" s="205" t="s">
        <v>39</v>
      </c>
      <c r="B52" s="205"/>
      <c r="C52" s="205"/>
      <c r="D52" s="205"/>
      <c r="E52" s="205"/>
      <c r="F52" s="205"/>
      <c r="G52" s="205"/>
      <c r="H52" s="205"/>
      <c r="I52" s="205"/>
      <c r="J52" s="205"/>
      <c r="K52" s="205"/>
    </row>
    <row r="53" spans="1:11" ht="22.5" customHeight="1">
      <c r="A53" s="48"/>
      <c r="B53" s="48"/>
      <c r="C53" s="48"/>
      <c r="D53" s="48"/>
      <c r="E53" s="48"/>
      <c r="F53" s="48"/>
      <c r="G53" s="48"/>
      <c r="H53" s="48"/>
      <c r="I53" s="48"/>
      <c r="J53" s="48"/>
      <c r="K53" s="48"/>
    </row>
    <row r="54" spans="1:11" ht="22.5" customHeight="1">
      <c r="A54" s="48"/>
      <c r="B54" s="48"/>
      <c r="C54" s="48"/>
      <c r="D54" s="48"/>
      <c r="E54" s="48"/>
      <c r="F54" s="48"/>
      <c r="G54" s="48"/>
      <c r="H54" s="48"/>
      <c r="I54" s="48"/>
      <c r="J54" s="48"/>
      <c r="K54" s="48"/>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198" customHeight="1">
      <c r="A60" s="48"/>
      <c r="B60" s="48"/>
      <c r="C60" s="48"/>
      <c r="D60" s="48"/>
      <c r="E60" s="48"/>
      <c r="F60" s="48"/>
      <c r="G60" s="48"/>
      <c r="H60" s="48"/>
      <c r="I60" s="48"/>
      <c r="J60" s="48"/>
      <c r="K60" s="48"/>
    </row>
    <row r="61" spans="1:11">
      <c r="A61" s="1"/>
      <c r="B61" s="1"/>
      <c r="C61" s="2"/>
      <c r="D61" s="2"/>
      <c r="E61" s="2"/>
      <c r="F61" s="2"/>
      <c r="G61" s="2"/>
      <c r="H61" s="2"/>
      <c r="I61" s="2"/>
      <c r="J61" s="2"/>
      <c r="K61" s="2"/>
    </row>
    <row r="62" spans="1:11">
      <c r="A62" s="1"/>
      <c r="B62" s="1"/>
      <c r="C62" s="2"/>
      <c r="D62" s="2"/>
      <c r="E62" s="2"/>
      <c r="F62" s="2"/>
      <c r="G62" s="2"/>
      <c r="H62" s="2"/>
      <c r="I62" s="2"/>
      <c r="J62" s="2"/>
      <c r="K62" s="2"/>
    </row>
    <row r="63" spans="1:11" ht="11.25" customHeight="1">
      <c r="A63" s="1"/>
      <c r="B63" s="1"/>
      <c r="C63" s="2"/>
      <c r="D63" s="2"/>
      <c r="E63" s="2"/>
      <c r="F63" s="2"/>
      <c r="G63" s="2"/>
      <c r="H63" s="2"/>
      <c r="I63" s="2"/>
      <c r="J63" s="2"/>
      <c r="K63" s="2"/>
    </row>
    <row r="64" spans="1:1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sheetData>
  <mergeCells count="61">
    <mergeCell ref="G6:K6"/>
    <mergeCell ref="C42:D42"/>
    <mergeCell ref="A52:K52"/>
    <mergeCell ref="C45:C46"/>
    <mergeCell ref="D45:D46"/>
    <mergeCell ref="E45:F45"/>
    <mergeCell ref="E46:F46"/>
    <mergeCell ref="D47:F47"/>
    <mergeCell ref="C49:C50"/>
    <mergeCell ref="D49:F49"/>
    <mergeCell ref="D50:F50"/>
    <mergeCell ref="K46:K49"/>
    <mergeCell ref="A41:B43"/>
    <mergeCell ref="G38:K38"/>
    <mergeCell ref="G39:K39"/>
    <mergeCell ref="G40:K40"/>
    <mergeCell ref="G35:K35"/>
    <mergeCell ref="G36:K36"/>
    <mergeCell ref="G37:K37"/>
    <mergeCell ref="G33:K33"/>
    <mergeCell ref="G34:K34"/>
    <mergeCell ref="G30:K30"/>
    <mergeCell ref="G31:K31"/>
    <mergeCell ref="G32:K32"/>
    <mergeCell ref="G27:K27"/>
    <mergeCell ref="G28:K28"/>
    <mergeCell ref="G29:K29"/>
    <mergeCell ref="G24:K24"/>
    <mergeCell ref="G25:K25"/>
    <mergeCell ref="G26:K26"/>
    <mergeCell ref="G21:K21"/>
    <mergeCell ref="G22:K22"/>
    <mergeCell ref="G23:K23"/>
    <mergeCell ref="G18:K18"/>
    <mergeCell ref="G19:K19"/>
    <mergeCell ref="G20:K20"/>
    <mergeCell ref="G15:K15"/>
    <mergeCell ref="G16:K16"/>
    <mergeCell ref="G17:K17"/>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35:K40 A12:K32 A33:A40 C33:K34">
    <cfRule type="expression" dxfId="96" priority="15">
      <formula>$B12="Hol"</formula>
    </cfRule>
    <cfRule type="expression" dxfId="95" priority="16">
      <formula>$B12="Sun"</formula>
    </cfRule>
    <cfRule type="expression" dxfId="94" priority="17">
      <formula>$B12="Sat"</formula>
    </cfRule>
  </conditionalFormatting>
  <conditionalFormatting sqref="C4:D4">
    <cfRule type="expression" dxfId="93" priority="14">
      <formula>$C$4&lt;&gt;""</formula>
    </cfRule>
  </conditionalFormatting>
  <conditionalFormatting sqref="C5:D5">
    <cfRule type="expression" dxfId="92" priority="13">
      <formula>$C$5&lt;&gt;""</formula>
    </cfRule>
  </conditionalFormatting>
  <conditionalFormatting sqref="G4:K4">
    <cfRule type="expression" dxfId="91" priority="12">
      <formula>$G$4&lt;&gt;""</formula>
    </cfRule>
  </conditionalFormatting>
  <conditionalFormatting sqref="B33:B34">
    <cfRule type="expression" dxfId="88" priority="3">
      <formula>$B33="Hol"</formula>
    </cfRule>
    <cfRule type="expression" dxfId="87" priority="4">
      <formula>$B33="Sun"</formula>
    </cfRule>
    <cfRule type="expression" dxfId="86" priority="5">
      <formula>$B33="Sat"</formula>
    </cfRule>
  </conditionalFormatting>
  <conditionalFormatting sqref="G5">
    <cfRule type="expression" dxfId="16" priority="2">
      <formula>$G$5&lt;&gt;""</formula>
    </cfRule>
  </conditionalFormatting>
  <conditionalFormatting sqref="G6">
    <cfRule type="expression" dxfId="6" priority="1">
      <formula>$G$5&lt;&gt;""</formula>
    </cfRule>
  </conditionalFormatting>
  <dataValidations count="1">
    <dataValidation type="list" allowBlank="1" showInputMessage="1" showErrorMessage="1" sqref="F12:F40" xr:uid="{00000000-0002-0000-05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4"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2" id="{CCE81BD4-846E-4C91-889B-494DBA084EB7}">
            <xm:f>Apr!#REF!&lt;&gt;""</xm:f>
            <x14:dxf>
              <fill>
                <patternFill patternType="none">
                  <bgColor auto="1"/>
                </patternFill>
              </fill>
            </x14:dxf>
          </x14:cfRule>
          <xm:sqref>G7:I8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6"/>
  <sheetViews>
    <sheetView view="pageBreakPreview" zoomScaleNormal="100" zoomScaleSheetLayoutView="100" workbookViewId="0">
      <selection activeCell="G5" sqref="G5:K5"/>
    </sheetView>
  </sheetViews>
  <sheetFormatPr defaultColWidth="9" defaultRowHeight="14.25"/>
  <cols>
    <col min="1" max="2" width="6.375" style="1" customWidth="1"/>
    <col min="3" max="4" width="16.375" style="2" customWidth="1"/>
    <col min="5" max="5" width="13.25" style="2" customWidth="1"/>
    <col min="6" max="6" width="13.375" style="2" customWidth="1"/>
    <col min="7" max="7" width="20.625" style="2" customWidth="1"/>
    <col min="8" max="8" width="10.625" style="2" customWidth="1"/>
    <col min="9" max="9" width="8.625" style="2" customWidth="1"/>
    <col min="10" max="11" width="15.75" style="2" customWidth="1"/>
    <col min="12" max="12" width="9" style="58"/>
    <col min="13" max="16384" width="9" style="2"/>
  </cols>
  <sheetData>
    <row r="1" spans="1:13" ht="20.100000000000001" customHeight="1">
      <c r="A1" s="30" t="s">
        <v>25</v>
      </c>
      <c r="G1" s="1"/>
      <c r="H1" s="1"/>
      <c r="I1" s="168" t="s">
        <v>62</v>
      </c>
      <c r="J1" s="169"/>
      <c r="K1" s="169"/>
    </row>
    <row r="2" spans="1:13" ht="24.75" customHeight="1">
      <c r="A2" s="170">
        <f>EDATE(Apr!A2,6)</f>
        <v>45566</v>
      </c>
      <c r="B2" s="170"/>
      <c r="C2" s="170"/>
      <c r="D2" s="170"/>
      <c r="E2" s="170"/>
      <c r="F2" s="170"/>
      <c r="G2" s="171"/>
      <c r="H2" s="171"/>
      <c r="I2" s="171"/>
      <c r="J2" s="171"/>
      <c r="K2" s="171"/>
    </row>
    <row r="3" spans="1:13" ht="8.25" customHeight="1" thickBot="1">
      <c r="A3" s="79"/>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ht="19.5" customHeight="1">
      <c r="A7" s="22"/>
      <c r="B7" s="22"/>
      <c r="C7" s="22"/>
      <c r="D7" s="22"/>
      <c r="E7" s="22"/>
      <c r="F7" s="22"/>
      <c r="G7" s="93"/>
      <c r="H7" s="93"/>
      <c r="I7" s="93"/>
      <c r="J7" s="92"/>
      <c r="K7" s="98"/>
    </row>
    <row r="8" spans="1:13" ht="19.5" customHeight="1">
      <c r="A8" s="22"/>
      <c r="B8" s="22"/>
      <c r="C8" s="22"/>
      <c r="D8" s="22"/>
      <c r="E8" s="22"/>
      <c r="F8" s="22"/>
      <c r="G8" s="93"/>
      <c r="H8" s="93"/>
      <c r="I8" s="93"/>
      <c r="J8" s="92"/>
      <c r="K8" s="96"/>
    </row>
    <row r="9" spans="1:13" s="3" customFormat="1" ht="16.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45566</v>
      </c>
      <c r="B12" s="19" t="str">
        <f>TEXT(A12,"ddd")</f>
        <v>Tue</v>
      </c>
      <c r="C12" s="31"/>
      <c r="D12" s="32"/>
      <c r="E12" s="35"/>
      <c r="F12" s="72"/>
      <c r="G12" s="152"/>
      <c r="H12" s="152"/>
      <c r="I12" s="152"/>
      <c r="J12" s="152"/>
      <c r="K12" s="153"/>
      <c r="L12" s="62"/>
      <c r="M12" s="81" t="s">
        <v>15</v>
      </c>
    </row>
    <row r="13" spans="1:13" s="28" customFormat="1" ht="17.25" customHeight="1">
      <c r="A13" s="70">
        <f>A12+1</f>
        <v>45567</v>
      </c>
      <c r="B13" s="19" t="str">
        <f>TEXT(A13,"ddd")</f>
        <v>Wed</v>
      </c>
      <c r="C13" s="33"/>
      <c r="D13" s="34"/>
      <c r="E13" s="35"/>
      <c r="F13" s="36"/>
      <c r="G13" s="144"/>
      <c r="H13" s="144"/>
      <c r="I13" s="144"/>
      <c r="J13" s="144"/>
      <c r="K13" s="145"/>
      <c r="L13" s="62"/>
      <c r="M13" s="82" t="s">
        <v>44</v>
      </c>
    </row>
    <row r="14" spans="1:13" s="28" customFormat="1" ht="17.25" customHeight="1">
      <c r="A14" s="70">
        <f t="shared" ref="A14:A42" si="0">A13+1</f>
        <v>45568</v>
      </c>
      <c r="B14" s="19" t="str">
        <f t="shared" ref="B14:B42" si="1">TEXT(A14,"ddd")</f>
        <v>Thu</v>
      </c>
      <c r="C14" s="33"/>
      <c r="D14" s="34"/>
      <c r="E14" s="35"/>
      <c r="F14" s="36"/>
      <c r="G14" s="144"/>
      <c r="H14" s="144"/>
      <c r="I14" s="144"/>
      <c r="J14" s="144"/>
      <c r="K14" s="145"/>
      <c r="L14" s="62"/>
      <c r="M14" s="82" t="s">
        <v>42</v>
      </c>
    </row>
    <row r="15" spans="1:13" s="28" customFormat="1" ht="17.25" customHeight="1">
      <c r="A15" s="70">
        <f t="shared" si="0"/>
        <v>45569</v>
      </c>
      <c r="B15" s="19" t="str">
        <f t="shared" si="1"/>
        <v>Fri</v>
      </c>
      <c r="C15" s="33"/>
      <c r="D15" s="34"/>
      <c r="E15" s="35"/>
      <c r="F15" s="36"/>
      <c r="G15" s="144"/>
      <c r="H15" s="144"/>
      <c r="I15" s="144"/>
      <c r="J15" s="144"/>
      <c r="K15" s="145"/>
      <c r="L15" s="62"/>
      <c r="M15" s="82" t="s">
        <v>16</v>
      </c>
    </row>
    <row r="16" spans="1:13" s="28" customFormat="1" ht="17.25" customHeight="1">
      <c r="A16" s="70">
        <f t="shared" si="0"/>
        <v>45570</v>
      </c>
      <c r="B16" s="19" t="str">
        <f t="shared" si="1"/>
        <v>Sat</v>
      </c>
      <c r="C16" s="33"/>
      <c r="D16" s="34"/>
      <c r="E16" s="35"/>
      <c r="F16" s="36"/>
      <c r="G16" s="144"/>
      <c r="H16" s="144"/>
      <c r="I16" s="144"/>
      <c r="J16" s="144"/>
      <c r="K16" s="145"/>
      <c r="L16" s="62"/>
      <c r="M16" s="82" t="s">
        <v>17</v>
      </c>
    </row>
    <row r="17" spans="1:13" s="28" customFormat="1" ht="17.25" customHeight="1">
      <c r="A17" s="70">
        <f t="shared" si="0"/>
        <v>45571</v>
      </c>
      <c r="B17" s="19" t="str">
        <f t="shared" si="1"/>
        <v>Sun</v>
      </c>
      <c r="C17" s="37"/>
      <c r="D17" s="38"/>
      <c r="E17" s="35"/>
      <c r="F17" s="36"/>
      <c r="G17" s="144"/>
      <c r="H17" s="144"/>
      <c r="I17" s="144"/>
      <c r="J17" s="144"/>
      <c r="K17" s="145"/>
      <c r="L17" s="62"/>
      <c r="M17" s="82" t="s">
        <v>18</v>
      </c>
    </row>
    <row r="18" spans="1:13" s="28" customFormat="1" ht="17.25" customHeight="1">
      <c r="A18" s="70">
        <f t="shared" si="0"/>
        <v>45572</v>
      </c>
      <c r="B18" s="19" t="str">
        <f t="shared" si="1"/>
        <v>Mon</v>
      </c>
      <c r="C18" s="37"/>
      <c r="D18" s="38"/>
      <c r="E18" s="35"/>
      <c r="F18" s="36"/>
      <c r="G18" s="144"/>
      <c r="H18" s="144"/>
      <c r="I18" s="144"/>
      <c r="J18" s="144"/>
      <c r="K18" s="145"/>
      <c r="L18" s="62"/>
      <c r="M18" s="82" t="s">
        <v>43</v>
      </c>
    </row>
    <row r="19" spans="1:13" s="28" customFormat="1" ht="17.25" customHeight="1">
      <c r="A19" s="70">
        <f t="shared" si="0"/>
        <v>45573</v>
      </c>
      <c r="B19" s="19" t="str">
        <f t="shared" si="1"/>
        <v>Tue</v>
      </c>
      <c r="C19" s="33"/>
      <c r="D19" s="34"/>
      <c r="E19" s="35"/>
      <c r="F19" s="36"/>
      <c r="G19" s="144"/>
      <c r="H19" s="144"/>
      <c r="I19" s="144"/>
      <c r="J19" s="144"/>
      <c r="K19" s="145"/>
      <c r="L19" s="62"/>
      <c r="M19" s="7"/>
    </row>
    <row r="20" spans="1:13" s="28" customFormat="1" ht="17.25" customHeight="1">
      <c r="A20" s="70">
        <f t="shared" si="0"/>
        <v>45574</v>
      </c>
      <c r="B20" s="19" t="str">
        <f t="shared" si="1"/>
        <v>Wed</v>
      </c>
      <c r="C20" s="33"/>
      <c r="D20" s="34"/>
      <c r="E20" s="35"/>
      <c r="F20" s="36"/>
      <c r="G20" s="144"/>
      <c r="H20" s="144"/>
      <c r="I20" s="144"/>
      <c r="J20" s="144"/>
      <c r="K20" s="145"/>
      <c r="L20" s="62"/>
      <c r="M20" s="2"/>
    </row>
    <row r="21" spans="1:13" s="28" customFormat="1" ht="17.25" customHeight="1">
      <c r="A21" s="70">
        <f t="shared" si="0"/>
        <v>45575</v>
      </c>
      <c r="B21" s="19" t="str">
        <f t="shared" si="1"/>
        <v>Thu</v>
      </c>
      <c r="C21" s="33"/>
      <c r="D21" s="34"/>
      <c r="E21" s="35"/>
      <c r="F21" s="36"/>
      <c r="G21" s="144"/>
      <c r="H21" s="144"/>
      <c r="I21" s="144"/>
      <c r="J21" s="144"/>
      <c r="K21" s="145"/>
      <c r="L21" s="62"/>
      <c r="M21" s="2"/>
    </row>
    <row r="22" spans="1:13" s="28" customFormat="1" ht="17.25" customHeight="1">
      <c r="A22" s="70">
        <f t="shared" si="0"/>
        <v>45576</v>
      </c>
      <c r="B22" s="19" t="str">
        <f t="shared" si="1"/>
        <v>Fri</v>
      </c>
      <c r="C22" s="33"/>
      <c r="D22" s="34"/>
      <c r="E22" s="35"/>
      <c r="F22" s="36"/>
      <c r="G22" s="144"/>
      <c r="H22" s="144"/>
      <c r="I22" s="144"/>
      <c r="J22" s="144"/>
      <c r="K22" s="145"/>
      <c r="L22" s="62"/>
      <c r="M22" s="2"/>
    </row>
    <row r="23" spans="1:13" s="28" customFormat="1" ht="17.25" customHeight="1">
      <c r="A23" s="70">
        <f t="shared" si="0"/>
        <v>45577</v>
      </c>
      <c r="B23" s="19" t="str">
        <f t="shared" si="1"/>
        <v>Sat</v>
      </c>
      <c r="C23" s="33"/>
      <c r="D23" s="34"/>
      <c r="E23" s="35"/>
      <c r="F23" s="36"/>
      <c r="G23" s="144"/>
      <c r="H23" s="144"/>
      <c r="I23" s="144"/>
      <c r="J23" s="144"/>
      <c r="K23" s="145"/>
      <c r="L23" s="62"/>
      <c r="M23" s="2"/>
    </row>
    <row r="24" spans="1:13" s="28" customFormat="1" ht="17.25" customHeight="1">
      <c r="A24" s="70">
        <f t="shared" si="0"/>
        <v>45578</v>
      </c>
      <c r="B24" s="19" t="str">
        <f t="shared" si="1"/>
        <v>Sun</v>
      </c>
      <c r="C24" s="37"/>
      <c r="D24" s="38"/>
      <c r="E24" s="35"/>
      <c r="F24" s="36"/>
      <c r="G24" s="144"/>
      <c r="H24" s="144"/>
      <c r="I24" s="144"/>
      <c r="J24" s="144"/>
      <c r="K24" s="145"/>
      <c r="L24" s="62"/>
      <c r="M24" s="4"/>
    </row>
    <row r="25" spans="1:13" s="28" customFormat="1" ht="17.25" customHeight="1">
      <c r="A25" s="70">
        <f t="shared" si="0"/>
        <v>45579</v>
      </c>
      <c r="B25" s="19" t="s">
        <v>60</v>
      </c>
      <c r="C25" s="37"/>
      <c r="D25" s="38"/>
      <c r="E25" s="35"/>
      <c r="F25" s="36"/>
      <c r="G25" s="144"/>
      <c r="H25" s="144"/>
      <c r="I25" s="144"/>
      <c r="J25" s="144"/>
      <c r="K25" s="145"/>
      <c r="L25" s="62"/>
      <c r="M25" s="4"/>
    </row>
    <row r="26" spans="1:13" s="28" customFormat="1" ht="17.25" customHeight="1">
      <c r="A26" s="70">
        <f t="shared" si="0"/>
        <v>45580</v>
      </c>
      <c r="B26" s="19" t="str">
        <f t="shared" si="1"/>
        <v>Tue</v>
      </c>
      <c r="C26" s="33"/>
      <c r="D26" s="34"/>
      <c r="E26" s="35"/>
      <c r="F26" s="36"/>
      <c r="G26" s="144"/>
      <c r="H26" s="144"/>
      <c r="I26" s="144"/>
      <c r="J26" s="144"/>
      <c r="K26" s="145"/>
      <c r="L26" s="62"/>
      <c r="M26" s="2"/>
    </row>
    <row r="27" spans="1:13" s="28" customFormat="1" ht="17.25" customHeight="1">
      <c r="A27" s="70">
        <f t="shared" si="0"/>
        <v>45581</v>
      </c>
      <c r="B27" s="19" t="str">
        <f t="shared" si="1"/>
        <v>Wed</v>
      </c>
      <c r="C27" s="33"/>
      <c r="D27" s="34"/>
      <c r="E27" s="35"/>
      <c r="F27" s="36"/>
      <c r="G27" s="144"/>
      <c r="H27" s="144"/>
      <c r="I27" s="144"/>
      <c r="J27" s="144"/>
      <c r="K27" s="145"/>
      <c r="L27" s="62"/>
      <c r="M27" s="2"/>
    </row>
    <row r="28" spans="1:13" s="28" customFormat="1" ht="17.25" customHeight="1">
      <c r="A28" s="70">
        <f t="shared" si="0"/>
        <v>45582</v>
      </c>
      <c r="B28" s="19" t="str">
        <f t="shared" si="1"/>
        <v>Thu</v>
      </c>
      <c r="C28" s="33"/>
      <c r="D28" s="34"/>
      <c r="E28" s="35"/>
      <c r="F28" s="36"/>
      <c r="G28" s="144"/>
      <c r="H28" s="144"/>
      <c r="I28" s="144"/>
      <c r="J28" s="144"/>
      <c r="K28" s="145"/>
      <c r="L28" s="62"/>
      <c r="M28" s="2"/>
    </row>
    <row r="29" spans="1:13" s="28" customFormat="1" ht="17.25" customHeight="1">
      <c r="A29" s="70">
        <f t="shared" si="0"/>
        <v>45583</v>
      </c>
      <c r="B29" s="19" t="str">
        <f t="shared" si="1"/>
        <v>Fri</v>
      </c>
      <c r="C29" s="33"/>
      <c r="D29" s="34"/>
      <c r="E29" s="35"/>
      <c r="F29" s="36"/>
      <c r="G29" s="144"/>
      <c r="H29" s="144"/>
      <c r="I29" s="144"/>
      <c r="J29" s="144"/>
      <c r="K29" s="145"/>
      <c r="L29" s="62"/>
      <c r="M29" s="2"/>
    </row>
    <row r="30" spans="1:13" s="28" customFormat="1" ht="17.25" customHeight="1">
      <c r="A30" s="70">
        <f t="shared" si="0"/>
        <v>45584</v>
      </c>
      <c r="B30" s="19" t="str">
        <f t="shared" si="1"/>
        <v>Sat</v>
      </c>
      <c r="C30" s="33"/>
      <c r="D30" s="34"/>
      <c r="E30" s="35"/>
      <c r="F30" s="36"/>
      <c r="G30" s="144"/>
      <c r="H30" s="144"/>
      <c r="I30" s="144"/>
      <c r="J30" s="144"/>
      <c r="K30" s="145"/>
      <c r="L30" s="62"/>
      <c r="M30" s="2"/>
    </row>
    <row r="31" spans="1:13" s="28" customFormat="1" ht="17.25" customHeight="1">
      <c r="A31" s="70">
        <f t="shared" si="0"/>
        <v>45585</v>
      </c>
      <c r="B31" s="19" t="str">
        <f t="shared" si="1"/>
        <v>Sun</v>
      </c>
      <c r="C31" s="33"/>
      <c r="D31" s="34"/>
      <c r="E31" s="35"/>
      <c r="F31" s="36"/>
      <c r="G31" s="144"/>
      <c r="H31" s="144"/>
      <c r="I31" s="144"/>
      <c r="J31" s="144"/>
      <c r="K31" s="145"/>
      <c r="L31" s="62"/>
      <c r="M31" s="4"/>
    </row>
    <row r="32" spans="1:13" s="28" customFormat="1" ht="17.25" customHeight="1">
      <c r="A32" s="70">
        <f t="shared" si="0"/>
        <v>45586</v>
      </c>
      <c r="B32" s="19" t="str">
        <f t="shared" si="1"/>
        <v>Mon</v>
      </c>
      <c r="C32" s="37"/>
      <c r="D32" s="38"/>
      <c r="E32" s="35"/>
      <c r="F32" s="36"/>
      <c r="G32" s="144"/>
      <c r="H32" s="144"/>
      <c r="I32" s="144"/>
      <c r="J32" s="144"/>
      <c r="K32" s="145"/>
      <c r="L32" s="62"/>
      <c r="M32" s="4"/>
    </row>
    <row r="33" spans="1:13" s="28" customFormat="1" ht="17.25" customHeight="1">
      <c r="A33" s="70">
        <f t="shared" si="0"/>
        <v>45587</v>
      </c>
      <c r="B33" s="19" t="str">
        <f t="shared" ref="B33" si="2">TEXT(A33,"ddd")</f>
        <v>Tue</v>
      </c>
      <c r="C33" s="37"/>
      <c r="D33" s="38"/>
      <c r="E33" s="35"/>
      <c r="F33" s="36"/>
      <c r="G33" s="144"/>
      <c r="H33" s="144"/>
      <c r="I33" s="144"/>
      <c r="J33" s="144"/>
      <c r="K33" s="145"/>
      <c r="L33" s="62"/>
      <c r="M33" s="2"/>
    </row>
    <row r="34" spans="1:13" s="28" customFormat="1" ht="17.25" customHeight="1">
      <c r="A34" s="70">
        <f t="shared" si="0"/>
        <v>45588</v>
      </c>
      <c r="B34" s="19" t="str">
        <f t="shared" si="1"/>
        <v>Wed</v>
      </c>
      <c r="C34" s="33"/>
      <c r="D34" s="34"/>
      <c r="E34" s="35"/>
      <c r="F34" s="36"/>
      <c r="G34" s="144"/>
      <c r="H34" s="144"/>
      <c r="I34" s="144"/>
      <c r="J34" s="144"/>
      <c r="K34" s="145"/>
      <c r="L34" s="62"/>
      <c r="M34" s="2"/>
    </row>
    <row r="35" spans="1:13" s="28" customFormat="1" ht="17.25" customHeight="1">
      <c r="A35" s="70">
        <f t="shared" si="0"/>
        <v>45589</v>
      </c>
      <c r="B35" s="19" t="str">
        <f t="shared" si="1"/>
        <v>Thu</v>
      </c>
      <c r="C35" s="33"/>
      <c r="D35" s="34"/>
      <c r="E35" s="35"/>
      <c r="F35" s="36"/>
      <c r="G35" s="144"/>
      <c r="H35" s="144"/>
      <c r="I35" s="144"/>
      <c r="J35" s="144"/>
      <c r="K35" s="145"/>
      <c r="L35" s="62"/>
      <c r="M35" s="2"/>
    </row>
    <row r="36" spans="1:13" s="28" customFormat="1" ht="17.25" customHeight="1">
      <c r="A36" s="70">
        <f t="shared" si="0"/>
        <v>45590</v>
      </c>
      <c r="B36" s="19" t="str">
        <f t="shared" si="1"/>
        <v>Fri</v>
      </c>
      <c r="C36" s="33"/>
      <c r="D36" s="34"/>
      <c r="E36" s="35"/>
      <c r="F36" s="36"/>
      <c r="G36" s="144"/>
      <c r="H36" s="144"/>
      <c r="I36" s="144"/>
      <c r="J36" s="144"/>
      <c r="K36" s="145"/>
      <c r="L36" s="62"/>
      <c r="M36" s="2"/>
    </row>
    <row r="37" spans="1:13" s="28" customFormat="1" ht="17.25" customHeight="1">
      <c r="A37" s="70">
        <f t="shared" si="0"/>
        <v>45591</v>
      </c>
      <c r="B37" s="19" t="str">
        <f t="shared" si="1"/>
        <v>Sat</v>
      </c>
      <c r="C37" s="33"/>
      <c r="D37" s="34"/>
      <c r="E37" s="35"/>
      <c r="F37" s="36"/>
      <c r="G37" s="144"/>
      <c r="H37" s="144"/>
      <c r="I37" s="144"/>
      <c r="J37" s="144"/>
      <c r="K37" s="145"/>
      <c r="L37" s="62"/>
      <c r="M37" s="2"/>
    </row>
    <row r="38" spans="1:13" s="28" customFormat="1" ht="17.25" customHeight="1">
      <c r="A38" s="70">
        <f t="shared" si="0"/>
        <v>45592</v>
      </c>
      <c r="B38" s="19" t="str">
        <f t="shared" si="1"/>
        <v>Sun</v>
      </c>
      <c r="C38" s="37"/>
      <c r="D38" s="38"/>
      <c r="E38" s="35"/>
      <c r="F38" s="36"/>
      <c r="G38" s="144"/>
      <c r="H38" s="144"/>
      <c r="I38" s="144"/>
      <c r="J38" s="144"/>
      <c r="K38" s="145"/>
      <c r="L38" s="62"/>
      <c r="M38" s="4"/>
    </row>
    <row r="39" spans="1:13" s="28" customFormat="1" ht="17.25" customHeight="1">
      <c r="A39" s="70">
        <f t="shared" si="0"/>
        <v>45593</v>
      </c>
      <c r="B39" s="19" t="str">
        <f t="shared" si="1"/>
        <v>Mon</v>
      </c>
      <c r="C39" s="37"/>
      <c r="D39" s="38"/>
      <c r="E39" s="35"/>
      <c r="F39" s="36"/>
      <c r="G39" s="144"/>
      <c r="H39" s="144"/>
      <c r="I39" s="144"/>
      <c r="J39" s="144"/>
      <c r="K39" s="145"/>
      <c r="L39" s="62"/>
      <c r="M39" s="4"/>
    </row>
    <row r="40" spans="1:13" s="28" customFormat="1" ht="17.25" customHeight="1">
      <c r="A40" s="70">
        <f t="shared" si="0"/>
        <v>45594</v>
      </c>
      <c r="B40" s="19" t="str">
        <f t="shared" si="1"/>
        <v>Tue</v>
      </c>
      <c r="C40" s="33"/>
      <c r="D40" s="34"/>
      <c r="E40" s="35"/>
      <c r="F40" s="36"/>
      <c r="G40" s="144"/>
      <c r="H40" s="144"/>
      <c r="I40" s="144"/>
      <c r="J40" s="144"/>
      <c r="K40" s="145"/>
      <c r="L40" s="62"/>
      <c r="M40" s="2"/>
    </row>
    <row r="41" spans="1:13" s="28" customFormat="1" ht="17.25" customHeight="1">
      <c r="A41" s="70">
        <f t="shared" si="0"/>
        <v>45595</v>
      </c>
      <c r="B41" s="19" t="str">
        <f t="shared" si="1"/>
        <v>Wed</v>
      </c>
      <c r="C41" s="33"/>
      <c r="D41" s="34"/>
      <c r="E41" s="35"/>
      <c r="F41" s="36"/>
      <c r="G41" s="144"/>
      <c r="H41" s="144"/>
      <c r="I41" s="144"/>
      <c r="J41" s="144"/>
      <c r="K41" s="145"/>
      <c r="L41" s="62"/>
      <c r="M41" s="2"/>
    </row>
    <row r="42" spans="1:13" s="28" customFormat="1" ht="17.25" customHeight="1" thickBot="1">
      <c r="A42" s="71">
        <f t="shared" si="0"/>
        <v>45596</v>
      </c>
      <c r="B42" s="27" t="str">
        <f t="shared" si="1"/>
        <v>Thu</v>
      </c>
      <c r="C42" s="75"/>
      <c r="D42" s="76"/>
      <c r="E42" s="77"/>
      <c r="F42" s="78"/>
      <c r="G42" s="224"/>
      <c r="H42" s="224"/>
      <c r="I42" s="224"/>
      <c r="J42" s="224"/>
      <c r="K42" s="225"/>
      <c r="L42" s="62"/>
      <c r="M42" s="2"/>
    </row>
    <row r="43" spans="1:13" s="29" customFormat="1" ht="18" customHeight="1" thickBot="1">
      <c r="A43" s="186" t="s">
        <v>28</v>
      </c>
      <c r="B43" s="187"/>
      <c r="C43" s="55"/>
      <c r="D43" s="52"/>
      <c r="E43" s="53">
        <f>SUM(E12:E42)</f>
        <v>0</v>
      </c>
      <c r="F43" s="15"/>
      <c r="G43" s="15"/>
      <c r="H43" s="15"/>
      <c r="I43" s="15"/>
      <c r="J43" s="15"/>
      <c r="K43" s="15"/>
      <c r="L43" s="61"/>
      <c r="M43" s="2"/>
    </row>
    <row r="44" spans="1:13" s="29" customFormat="1" ht="18" customHeight="1" thickBot="1">
      <c r="A44" s="188"/>
      <c r="B44" s="189"/>
      <c r="C44" s="226">
        <f>A2</f>
        <v>45566</v>
      </c>
      <c r="D44" s="182"/>
      <c r="E44" s="54">
        <f>7.5*22</f>
        <v>165</v>
      </c>
      <c r="F44" s="15"/>
      <c r="G44" s="15"/>
      <c r="H44" s="15"/>
      <c r="I44" s="15"/>
      <c r="J44" s="15"/>
      <c r="K44" s="15"/>
      <c r="L44" s="61"/>
      <c r="M44" s="2"/>
    </row>
    <row r="45" spans="1:13" s="29" customFormat="1" ht="18" customHeight="1" thickBot="1">
      <c r="A45" s="190"/>
      <c r="B45" s="191"/>
      <c r="C45" s="108"/>
      <c r="D45" s="108" t="s">
        <v>59</v>
      </c>
      <c r="E45" s="109">
        <f>E43-E44</f>
        <v>-165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75" customHeight="1" thickBot="1">
      <c r="A47" s="12"/>
      <c r="B47" s="13"/>
      <c r="C47" s="183" t="s">
        <v>40</v>
      </c>
      <c r="D47" s="184" t="s">
        <v>0</v>
      </c>
      <c r="E47" s="146" t="s">
        <v>1</v>
      </c>
      <c r="F47" s="147"/>
      <c r="G47" s="41" t="s">
        <v>26</v>
      </c>
      <c r="H47" s="15"/>
      <c r="I47" s="15"/>
      <c r="J47" s="21"/>
      <c r="K47" s="66" t="s">
        <v>27</v>
      </c>
    </row>
    <row r="48" spans="1:13" ht="27.75" customHeight="1">
      <c r="A48" s="12"/>
      <c r="B48" s="13"/>
      <c r="C48" s="183"/>
      <c r="D48" s="185"/>
      <c r="E48" s="148" t="s">
        <v>10</v>
      </c>
      <c r="F48" s="149"/>
      <c r="G48" s="42" t="s">
        <v>8</v>
      </c>
      <c r="H48" s="15"/>
      <c r="I48" s="15"/>
      <c r="J48" s="26"/>
      <c r="K48" s="227"/>
    </row>
    <row r="49" spans="1:11" ht="27.75" customHeight="1" thickBot="1">
      <c r="A49" s="12"/>
      <c r="B49" s="13"/>
      <c r="C49" s="67" t="s">
        <v>40</v>
      </c>
      <c r="D49" s="209" t="s">
        <v>9</v>
      </c>
      <c r="E49" s="210"/>
      <c r="F49" s="211"/>
      <c r="G49" s="43" t="s">
        <v>8</v>
      </c>
      <c r="H49" s="15"/>
      <c r="I49" s="15"/>
      <c r="J49" s="15"/>
      <c r="K49" s="228"/>
    </row>
    <row r="50" spans="1:11" ht="9.75" customHeight="1" thickBot="1">
      <c r="A50" s="12"/>
      <c r="B50" s="13"/>
      <c r="C50" s="14"/>
      <c r="D50" s="16"/>
      <c r="E50" s="17"/>
      <c r="F50" s="15"/>
      <c r="G50" s="15"/>
      <c r="H50" s="15"/>
      <c r="I50" s="15"/>
      <c r="J50" s="15"/>
      <c r="K50" s="228"/>
    </row>
    <row r="51" spans="1:11" ht="27" customHeight="1" thickTop="1" thickBot="1">
      <c r="B51" s="5"/>
      <c r="C51" s="201" t="s">
        <v>29</v>
      </c>
      <c r="D51" s="203" t="s">
        <v>31</v>
      </c>
      <c r="E51" s="203"/>
      <c r="F51" s="203"/>
      <c r="G51" s="135">
        <v>45600</v>
      </c>
      <c r="H51" s="7"/>
      <c r="I51" s="7"/>
      <c r="J51" s="7"/>
      <c r="K51" s="229"/>
    </row>
    <row r="52" spans="1:11" ht="27" customHeight="1" thickBot="1">
      <c r="A52" s="63"/>
      <c r="B52" s="64"/>
      <c r="C52" s="202"/>
      <c r="D52" s="204" t="s">
        <v>32</v>
      </c>
      <c r="E52" s="204"/>
      <c r="F52" s="204"/>
      <c r="G52" s="136">
        <v>45603</v>
      </c>
      <c r="H52" s="64"/>
      <c r="I52" s="8"/>
      <c r="J52" s="7"/>
      <c r="K52" s="15"/>
    </row>
    <row r="53" spans="1:11" ht="10.5" customHeight="1" thickTop="1">
      <c r="A53" s="65"/>
      <c r="B53" s="65"/>
      <c r="C53" s="65"/>
      <c r="D53" s="65"/>
      <c r="E53" s="65"/>
      <c r="F53" s="65"/>
      <c r="G53" s="65"/>
      <c r="H53" s="65"/>
      <c r="I53" s="65"/>
      <c r="J53" s="65"/>
      <c r="K53" s="65"/>
    </row>
    <row r="54" spans="1:11" ht="365.1" customHeight="1">
      <c r="A54" s="205" t="s">
        <v>39</v>
      </c>
      <c r="B54" s="205"/>
      <c r="C54" s="205"/>
      <c r="D54" s="205"/>
      <c r="E54" s="205"/>
      <c r="F54" s="205"/>
      <c r="G54" s="205"/>
      <c r="H54" s="205"/>
      <c r="I54" s="205"/>
      <c r="J54" s="205"/>
      <c r="K54" s="205"/>
    </row>
    <row r="55" spans="1:11" ht="22.5" customHeight="1">
      <c r="A55" s="48"/>
      <c r="B55" s="48"/>
      <c r="C55" s="48"/>
      <c r="D55" s="48"/>
      <c r="E55" s="48"/>
      <c r="F55" s="48"/>
      <c r="G55" s="48"/>
      <c r="H55" s="48"/>
      <c r="I55" s="48"/>
      <c r="J55" s="48"/>
      <c r="K55" s="48"/>
    </row>
    <row r="56" spans="1:11" ht="22.5" customHeight="1">
      <c r="A56" s="48"/>
      <c r="B56" s="48"/>
      <c r="C56" s="48"/>
      <c r="D56" s="48"/>
      <c r="E56" s="48"/>
      <c r="F56" s="48"/>
      <c r="G56" s="48"/>
      <c r="H56" s="48"/>
      <c r="I56" s="48"/>
      <c r="J56" s="48"/>
      <c r="K56" s="48"/>
    </row>
    <row r="57" spans="1:11" ht="22.5" customHeight="1">
      <c r="A57" s="48"/>
      <c r="B57" s="48"/>
      <c r="C57" s="48"/>
      <c r="D57" s="48"/>
      <c r="E57" s="48"/>
      <c r="F57" s="48"/>
      <c r="G57" s="48"/>
      <c r="H57" s="48"/>
      <c r="I57" s="48"/>
      <c r="J57" s="48"/>
      <c r="K57" s="48"/>
    </row>
    <row r="58" spans="1:11" ht="22.5" customHeight="1">
      <c r="A58" s="48"/>
      <c r="B58" s="48"/>
      <c r="C58" s="48"/>
      <c r="D58" s="48"/>
      <c r="E58" s="48"/>
      <c r="F58" s="48"/>
      <c r="G58" s="48"/>
      <c r="H58" s="48"/>
      <c r="I58" s="48"/>
      <c r="J58" s="48"/>
      <c r="K58" s="48"/>
    </row>
    <row r="59" spans="1:11" ht="22.5" customHeight="1">
      <c r="A59" s="48"/>
      <c r="B59" s="48"/>
      <c r="C59" s="48"/>
      <c r="D59" s="48"/>
      <c r="E59" s="48"/>
      <c r="F59" s="48"/>
      <c r="G59" s="48"/>
      <c r="H59" s="48"/>
      <c r="I59" s="48"/>
      <c r="J59" s="48"/>
      <c r="K59" s="48"/>
    </row>
    <row r="60" spans="1:11" ht="22.5" customHeight="1">
      <c r="A60" s="48"/>
      <c r="B60" s="48"/>
      <c r="C60" s="48"/>
      <c r="D60" s="48"/>
      <c r="E60" s="48"/>
      <c r="F60" s="48"/>
      <c r="G60" s="48"/>
      <c r="H60" s="48"/>
      <c r="I60" s="48"/>
      <c r="J60" s="48"/>
      <c r="K60" s="48"/>
    </row>
    <row r="61" spans="1:11" ht="192" customHeight="1">
      <c r="A61" s="48"/>
      <c r="B61" s="48"/>
      <c r="C61" s="48"/>
      <c r="D61" s="48"/>
      <c r="E61" s="48"/>
      <c r="F61" s="48"/>
      <c r="G61" s="48"/>
      <c r="H61" s="48"/>
      <c r="I61" s="48"/>
      <c r="J61" s="48"/>
      <c r="K61" s="48"/>
    </row>
    <row r="62" spans="1:11" ht="14.25" customHeight="1">
      <c r="A62" s="48"/>
      <c r="B62" s="48"/>
      <c r="C62" s="48"/>
      <c r="D62" s="48"/>
      <c r="E62" s="48"/>
      <c r="F62" s="48"/>
      <c r="G62" s="48"/>
      <c r="H62" s="48"/>
      <c r="I62" s="48"/>
      <c r="J62" s="48"/>
      <c r="K62" s="48"/>
    </row>
    <row r="64" spans="1:11" ht="11.25" customHeight="1"/>
    <row r="65" ht="15.75" customHeight="1"/>
    <row r="66" ht="9.75" customHeight="1"/>
  </sheetData>
  <mergeCells count="63">
    <mergeCell ref="G6:K6"/>
    <mergeCell ref="A54:K54"/>
    <mergeCell ref="E48:F48"/>
    <mergeCell ref="G39:K39"/>
    <mergeCell ref="G40:K40"/>
    <mergeCell ref="G41:K41"/>
    <mergeCell ref="C51:C52"/>
    <mergeCell ref="D51:F51"/>
    <mergeCell ref="D52:F52"/>
    <mergeCell ref="K48:K51"/>
    <mergeCell ref="A43:B45"/>
    <mergeCell ref="G30:K30"/>
    <mergeCell ref="G31:K31"/>
    <mergeCell ref="G32:K32"/>
    <mergeCell ref="D49:F49"/>
    <mergeCell ref="C44:D44"/>
    <mergeCell ref="G33:K33"/>
    <mergeCell ref="G34:K34"/>
    <mergeCell ref="G35:K35"/>
    <mergeCell ref="G36:K36"/>
    <mergeCell ref="G37:K37"/>
    <mergeCell ref="G38:K38"/>
    <mergeCell ref="G42:K42"/>
    <mergeCell ref="C47:C48"/>
    <mergeCell ref="D47:D48"/>
    <mergeCell ref="E47:F47"/>
    <mergeCell ref="G25:K25"/>
    <mergeCell ref="G26:K26"/>
    <mergeCell ref="G27:K27"/>
    <mergeCell ref="G28:K28"/>
    <mergeCell ref="G29:K29"/>
    <mergeCell ref="G20:K20"/>
    <mergeCell ref="G21:K21"/>
    <mergeCell ref="G22:K22"/>
    <mergeCell ref="G23:K23"/>
    <mergeCell ref="G24:K24"/>
    <mergeCell ref="G15:K15"/>
    <mergeCell ref="G16:K16"/>
    <mergeCell ref="G17:K17"/>
    <mergeCell ref="G18:K18"/>
    <mergeCell ref="G19:K19"/>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12:K42">
    <cfRule type="expression" dxfId="85" priority="9">
      <formula>$B12="Hol"</formula>
    </cfRule>
    <cfRule type="expression" dxfId="84" priority="10">
      <formula>$B12="Sun"</formula>
    </cfRule>
    <cfRule type="expression" dxfId="83" priority="11">
      <formula>$B12="Sat"</formula>
    </cfRule>
  </conditionalFormatting>
  <conditionalFormatting sqref="C4:D4">
    <cfRule type="expression" dxfId="82" priority="8">
      <formula>$C$4&lt;&gt;""</formula>
    </cfRule>
  </conditionalFormatting>
  <conditionalFormatting sqref="C5:D5">
    <cfRule type="expression" dxfId="81" priority="7">
      <formula>$C$5&lt;&gt;""</formula>
    </cfRule>
  </conditionalFormatting>
  <conditionalFormatting sqref="G4:K4">
    <cfRule type="expression" dxfId="80" priority="6">
      <formula>$G$4&lt;&gt;""</formula>
    </cfRule>
  </conditionalFormatting>
  <conditionalFormatting sqref="G5">
    <cfRule type="expression" dxfId="15" priority="2">
      <formula>$G$5&lt;&gt;""</formula>
    </cfRule>
  </conditionalFormatting>
  <conditionalFormatting sqref="G6">
    <cfRule type="expression" dxfId="5" priority="1">
      <formula>$G$5&lt;&gt;""</formula>
    </cfRule>
  </conditionalFormatting>
  <dataValidations count="1">
    <dataValidation type="list" allowBlank="1" showInputMessage="1" showErrorMessage="1" sqref="F12:F42" xr:uid="{00000000-0002-0000-06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3" orientation="portrait" r:id="rId1"/>
  <headerFooter alignWithMargins="0"/>
  <rowBreaks count="1" manualBreakCount="1">
    <brk id="6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3" id="{9B4C0CFD-B8C9-4D9E-B02E-253029717DE3}">
            <xm:f>Apr!#REF!&lt;&gt;""</xm:f>
            <x14:dxf>
              <fill>
                <patternFill patternType="none">
                  <bgColor auto="1"/>
                </patternFill>
              </fill>
            </x14:dxf>
          </x14:cfRule>
          <xm:sqref>G7:I8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66"/>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5" width="13.25" customWidth="1"/>
    <col min="6" max="6" width="13.75"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EDATE(Apr!A2,7)</f>
        <v>45597</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7.2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45597</v>
      </c>
      <c r="B12" s="19" t="str">
        <f>TEXT(A12,"ddd")</f>
        <v>Fri</v>
      </c>
      <c r="C12" s="31"/>
      <c r="D12" s="32"/>
      <c r="E12" s="35"/>
      <c r="F12" s="72"/>
      <c r="G12" s="152"/>
      <c r="H12" s="152"/>
      <c r="I12" s="152"/>
      <c r="J12" s="152"/>
      <c r="K12" s="153"/>
      <c r="L12" s="62"/>
      <c r="M12" s="81" t="s">
        <v>15</v>
      </c>
    </row>
    <row r="13" spans="1:13" s="28" customFormat="1" ht="17.25" customHeight="1">
      <c r="A13" s="70">
        <f>A12+1</f>
        <v>45598</v>
      </c>
      <c r="B13" s="19" t="str">
        <f>TEXT(A13,"ddd")</f>
        <v>Sat</v>
      </c>
      <c r="C13" s="33"/>
      <c r="D13" s="34"/>
      <c r="E13" s="35"/>
      <c r="F13" s="36"/>
      <c r="G13" s="144"/>
      <c r="H13" s="144"/>
      <c r="I13" s="144"/>
      <c r="J13" s="144"/>
      <c r="K13" s="145"/>
      <c r="L13" s="62"/>
      <c r="M13" s="82" t="s">
        <v>44</v>
      </c>
    </row>
    <row r="14" spans="1:13" s="28" customFormat="1" ht="17.25" customHeight="1">
      <c r="A14" s="70">
        <f t="shared" ref="A14:A41" si="0">A13+1</f>
        <v>45599</v>
      </c>
      <c r="B14" s="19" t="s">
        <v>60</v>
      </c>
      <c r="C14" s="33"/>
      <c r="D14" s="34"/>
      <c r="E14" s="35"/>
      <c r="F14" s="36"/>
      <c r="G14" s="144"/>
      <c r="H14" s="144"/>
      <c r="I14" s="144"/>
      <c r="J14" s="144"/>
      <c r="K14" s="145"/>
      <c r="L14" s="62"/>
      <c r="M14" s="82" t="s">
        <v>42</v>
      </c>
    </row>
    <row r="15" spans="1:13" s="28" customFormat="1" ht="17.25" customHeight="1">
      <c r="A15" s="70">
        <f t="shared" si="0"/>
        <v>45600</v>
      </c>
      <c r="B15" s="19" t="s">
        <v>60</v>
      </c>
      <c r="C15" s="33"/>
      <c r="D15" s="34"/>
      <c r="E15" s="35"/>
      <c r="F15" s="36"/>
      <c r="G15" s="144"/>
      <c r="H15" s="144"/>
      <c r="I15" s="144"/>
      <c r="J15" s="144"/>
      <c r="K15" s="145"/>
      <c r="L15" s="62"/>
      <c r="M15" s="82" t="s">
        <v>16</v>
      </c>
    </row>
    <row r="16" spans="1:13" s="28" customFormat="1" ht="17.25" customHeight="1">
      <c r="A16" s="70">
        <f t="shared" si="0"/>
        <v>45601</v>
      </c>
      <c r="B16" s="19" t="str">
        <f t="shared" ref="B16:B41" si="1">TEXT(A16,"ddd")</f>
        <v>Tue</v>
      </c>
      <c r="C16" s="33"/>
      <c r="D16" s="34"/>
      <c r="E16" s="35"/>
      <c r="F16" s="36"/>
      <c r="G16" s="144"/>
      <c r="H16" s="144"/>
      <c r="I16" s="144"/>
      <c r="J16" s="144"/>
      <c r="K16" s="145"/>
      <c r="L16" s="62"/>
      <c r="M16" s="82" t="s">
        <v>17</v>
      </c>
    </row>
    <row r="17" spans="1:13" s="28" customFormat="1" ht="17.25" customHeight="1">
      <c r="A17" s="70">
        <f t="shared" si="0"/>
        <v>45602</v>
      </c>
      <c r="B17" s="19" t="str">
        <f t="shared" si="1"/>
        <v>Wed</v>
      </c>
      <c r="C17" s="37"/>
      <c r="D17" s="38"/>
      <c r="E17" s="35"/>
      <c r="F17" s="36"/>
      <c r="G17" s="144"/>
      <c r="H17" s="144"/>
      <c r="I17" s="144"/>
      <c r="J17" s="144"/>
      <c r="K17" s="145"/>
      <c r="L17" s="62"/>
      <c r="M17" s="82" t="s">
        <v>18</v>
      </c>
    </row>
    <row r="18" spans="1:13" s="28" customFormat="1" ht="17.25" customHeight="1">
      <c r="A18" s="70">
        <f t="shared" si="0"/>
        <v>45603</v>
      </c>
      <c r="B18" s="19" t="str">
        <f t="shared" si="1"/>
        <v>Thu</v>
      </c>
      <c r="C18" s="37"/>
      <c r="D18" s="38"/>
      <c r="E18" s="35"/>
      <c r="F18" s="36"/>
      <c r="G18" s="144"/>
      <c r="H18" s="144"/>
      <c r="I18" s="144"/>
      <c r="J18" s="144"/>
      <c r="K18" s="145"/>
      <c r="L18" s="62"/>
      <c r="M18" s="82" t="s">
        <v>43</v>
      </c>
    </row>
    <row r="19" spans="1:13" s="28" customFormat="1" ht="17.25" customHeight="1">
      <c r="A19" s="70">
        <f t="shared" si="0"/>
        <v>45604</v>
      </c>
      <c r="B19" s="19" t="str">
        <f t="shared" si="1"/>
        <v>Fri</v>
      </c>
      <c r="C19" s="33"/>
      <c r="D19" s="34"/>
      <c r="E19" s="35"/>
      <c r="F19" s="36"/>
      <c r="G19" s="144"/>
      <c r="H19" s="144"/>
      <c r="I19" s="144"/>
      <c r="J19" s="144"/>
      <c r="K19" s="145"/>
      <c r="L19" s="62"/>
      <c r="M19" s="7"/>
    </row>
    <row r="20" spans="1:13" s="28" customFormat="1" ht="17.25" customHeight="1">
      <c r="A20" s="70">
        <f t="shared" si="0"/>
        <v>45605</v>
      </c>
      <c r="B20" s="19" t="str">
        <f t="shared" si="1"/>
        <v>Sat</v>
      </c>
      <c r="C20" s="33"/>
      <c r="D20" s="34"/>
      <c r="E20" s="35"/>
      <c r="F20" s="36"/>
      <c r="G20" s="144"/>
      <c r="H20" s="144"/>
      <c r="I20" s="144"/>
      <c r="J20" s="144"/>
      <c r="K20" s="145"/>
      <c r="L20" s="62"/>
      <c r="M20" s="2"/>
    </row>
    <row r="21" spans="1:13" s="28" customFormat="1" ht="17.25" customHeight="1">
      <c r="A21" s="70">
        <f t="shared" si="0"/>
        <v>45606</v>
      </c>
      <c r="B21" s="19" t="str">
        <f t="shared" si="1"/>
        <v>Sun</v>
      </c>
      <c r="C21" s="33"/>
      <c r="D21" s="34"/>
      <c r="E21" s="35"/>
      <c r="F21" s="36"/>
      <c r="G21" s="144"/>
      <c r="H21" s="144"/>
      <c r="I21" s="144"/>
      <c r="J21" s="144"/>
      <c r="K21" s="145"/>
      <c r="L21" s="62"/>
      <c r="M21" s="2"/>
    </row>
    <row r="22" spans="1:13" s="28" customFormat="1" ht="17.25" customHeight="1">
      <c r="A22" s="70">
        <f t="shared" si="0"/>
        <v>45607</v>
      </c>
      <c r="B22" s="19" t="str">
        <f t="shared" si="1"/>
        <v>Mon</v>
      </c>
      <c r="C22" s="33"/>
      <c r="D22" s="34"/>
      <c r="E22" s="35"/>
      <c r="F22" s="36"/>
      <c r="G22" s="144"/>
      <c r="H22" s="144"/>
      <c r="I22" s="144"/>
      <c r="J22" s="144"/>
      <c r="K22" s="145"/>
      <c r="L22" s="62"/>
      <c r="M22" s="2"/>
    </row>
    <row r="23" spans="1:13" s="28" customFormat="1" ht="17.25" customHeight="1">
      <c r="A23" s="70">
        <f t="shared" si="0"/>
        <v>45608</v>
      </c>
      <c r="B23" s="19" t="str">
        <f t="shared" si="1"/>
        <v>Tue</v>
      </c>
      <c r="C23" s="33"/>
      <c r="D23" s="34"/>
      <c r="E23" s="35"/>
      <c r="F23" s="36"/>
      <c r="G23" s="144"/>
      <c r="H23" s="144"/>
      <c r="I23" s="144"/>
      <c r="J23" s="144"/>
      <c r="K23" s="145"/>
      <c r="L23" s="62"/>
      <c r="M23" s="2"/>
    </row>
    <row r="24" spans="1:13" s="28" customFormat="1" ht="17.25" customHeight="1">
      <c r="A24" s="70">
        <f t="shared" si="0"/>
        <v>45609</v>
      </c>
      <c r="B24" s="19" t="str">
        <f t="shared" si="1"/>
        <v>Wed</v>
      </c>
      <c r="C24" s="37"/>
      <c r="D24" s="38"/>
      <c r="E24" s="35"/>
      <c r="F24" s="36"/>
      <c r="G24" s="144"/>
      <c r="H24" s="144"/>
      <c r="I24" s="144"/>
      <c r="J24" s="144"/>
      <c r="K24" s="145"/>
      <c r="L24" s="62"/>
      <c r="M24" s="4"/>
    </row>
    <row r="25" spans="1:13" s="28" customFormat="1" ht="17.25" customHeight="1">
      <c r="A25" s="70">
        <f t="shared" si="0"/>
        <v>45610</v>
      </c>
      <c r="B25" s="19" t="str">
        <f t="shared" si="1"/>
        <v>Thu</v>
      </c>
      <c r="C25" s="37"/>
      <c r="D25" s="38"/>
      <c r="E25" s="35"/>
      <c r="F25" s="36"/>
      <c r="G25" s="144"/>
      <c r="H25" s="144"/>
      <c r="I25" s="144"/>
      <c r="J25" s="144"/>
      <c r="K25" s="145"/>
      <c r="L25" s="62"/>
      <c r="M25" s="4"/>
    </row>
    <row r="26" spans="1:13" s="28" customFormat="1" ht="17.25" customHeight="1">
      <c r="A26" s="70">
        <f t="shared" si="0"/>
        <v>45611</v>
      </c>
      <c r="B26" s="19" t="str">
        <f t="shared" si="1"/>
        <v>Fri</v>
      </c>
      <c r="C26" s="33"/>
      <c r="D26" s="34"/>
      <c r="E26" s="35"/>
      <c r="F26" s="36"/>
      <c r="G26" s="144"/>
      <c r="H26" s="144"/>
      <c r="I26" s="144"/>
      <c r="J26" s="144"/>
      <c r="K26" s="145"/>
      <c r="L26" s="62"/>
      <c r="M26" s="2"/>
    </row>
    <row r="27" spans="1:13" s="28" customFormat="1" ht="17.25" customHeight="1">
      <c r="A27" s="70">
        <f t="shared" si="0"/>
        <v>45612</v>
      </c>
      <c r="B27" s="19" t="str">
        <f t="shared" si="1"/>
        <v>Sat</v>
      </c>
      <c r="C27" s="33"/>
      <c r="D27" s="34"/>
      <c r="E27" s="35"/>
      <c r="F27" s="36"/>
      <c r="G27" s="144"/>
      <c r="H27" s="144"/>
      <c r="I27" s="144"/>
      <c r="J27" s="144"/>
      <c r="K27" s="145"/>
      <c r="L27" s="62"/>
      <c r="M27" s="2"/>
    </row>
    <row r="28" spans="1:13" s="28" customFormat="1" ht="17.25" customHeight="1">
      <c r="A28" s="70">
        <f t="shared" si="0"/>
        <v>45613</v>
      </c>
      <c r="B28" s="19" t="str">
        <f t="shared" si="1"/>
        <v>Sun</v>
      </c>
      <c r="C28" s="33"/>
      <c r="D28" s="34"/>
      <c r="E28" s="35"/>
      <c r="F28" s="36"/>
      <c r="G28" s="144"/>
      <c r="H28" s="144"/>
      <c r="I28" s="144"/>
      <c r="J28" s="144"/>
      <c r="K28" s="145"/>
      <c r="L28" s="62"/>
      <c r="M28" s="2"/>
    </row>
    <row r="29" spans="1:13" s="28" customFormat="1" ht="17.25" customHeight="1">
      <c r="A29" s="70">
        <f t="shared" si="0"/>
        <v>45614</v>
      </c>
      <c r="B29" s="19" t="str">
        <f t="shared" si="1"/>
        <v>Mon</v>
      </c>
      <c r="C29" s="33"/>
      <c r="D29" s="34"/>
      <c r="E29" s="35"/>
      <c r="F29" s="36"/>
      <c r="G29" s="144"/>
      <c r="H29" s="144"/>
      <c r="I29" s="144"/>
      <c r="J29" s="144"/>
      <c r="K29" s="145"/>
      <c r="L29" s="62"/>
      <c r="M29" s="2"/>
    </row>
    <row r="30" spans="1:13" s="28" customFormat="1" ht="17.25" customHeight="1">
      <c r="A30" s="70">
        <f t="shared" si="0"/>
        <v>45615</v>
      </c>
      <c r="B30" s="19" t="str">
        <f t="shared" si="1"/>
        <v>Tue</v>
      </c>
      <c r="C30" s="33"/>
      <c r="D30" s="34"/>
      <c r="E30" s="35"/>
      <c r="F30" s="36"/>
      <c r="G30" s="144"/>
      <c r="H30" s="144"/>
      <c r="I30" s="144"/>
      <c r="J30" s="144"/>
      <c r="K30" s="145"/>
      <c r="L30" s="62"/>
      <c r="M30" s="2"/>
    </row>
    <row r="31" spans="1:13" s="28" customFormat="1" ht="17.25" customHeight="1">
      <c r="A31" s="70">
        <f t="shared" si="0"/>
        <v>45616</v>
      </c>
      <c r="B31" s="19" t="str">
        <f t="shared" si="1"/>
        <v>Wed</v>
      </c>
      <c r="C31" s="33"/>
      <c r="D31" s="34"/>
      <c r="E31" s="35"/>
      <c r="F31" s="36"/>
      <c r="G31" s="144"/>
      <c r="H31" s="144"/>
      <c r="I31" s="144"/>
      <c r="J31" s="144"/>
      <c r="K31" s="145"/>
      <c r="L31" s="62"/>
      <c r="M31" s="4"/>
    </row>
    <row r="32" spans="1:13" s="28" customFormat="1" ht="17.25" customHeight="1">
      <c r="A32" s="70">
        <f t="shared" si="0"/>
        <v>45617</v>
      </c>
      <c r="B32" s="19" t="str">
        <f t="shared" si="1"/>
        <v>Thu</v>
      </c>
      <c r="C32" s="37"/>
      <c r="D32" s="38"/>
      <c r="E32" s="35"/>
      <c r="F32" s="36"/>
      <c r="G32" s="144"/>
      <c r="H32" s="144"/>
      <c r="I32" s="144"/>
      <c r="J32" s="144"/>
      <c r="K32" s="145"/>
      <c r="L32" s="62"/>
      <c r="M32" s="4"/>
    </row>
    <row r="33" spans="1:13" s="28" customFormat="1" ht="17.25" customHeight="1">
      <c r="A33" s="70">
        <f t="shared" si="0"/>
        <v>45618</v>
      </c>
      <c r="B33" s="19" t="str">
        <f t="shared" si="1"/>
        <v>Fri</v>
      </c>
      <c r="C33" s="33"/>
      <c r="D33" s="34"/>
      <c r="E33" s="35"/>
      <c r="F33" s="36"/>
      <c r="G33" s="144"/>
      <c r="H33" s="144"/>
      <c r="I33" s="144"/>
      <c r="J33" s="144"/>
      <c r="K33" s="145"/>
      <c r="L33" s="62"/>
      <c r="M33" s="2"/>
    </row>
    <row r="34" spans="1:13" s="28" customFormat="1" ht="17.25" customHeight="1">
      <c r="A34" s="70">
        <f t="shared" si="0"/>
        <v>45619</v>
      </c>
      <c r="B34" s="19" t="s">
        <v>60</v>
      </c>
      <c r="C34" s="33"/>
      <c r="D34" s="34"/>
      <c r="E34" s="35"/>
      <c r="F34" s="36"/>
      <c r="G34" s="144"/>
      <c r="H34" s="144"/>
      <c r="I34" s="144"/>
      <c r="J34" s="144"/>
      <c r="K34" s="145"/>
      <c r="L34" s="62"/>
      <c r="M34" s="2"/>
    </row>
    <row r="35" spans="1:13" s="28" customFormat="1" ht="17.25" customHeight="1">
      <c r="A35" s="70">
        <f t="shared" si="0"/>
        <v>45620</v>
      </c>
      <c r="B35" s="19" t="str">
        <f t="shared" si="1"/>
        <v>Sun</v>
      </c>
      <c r="C35" s="33"/>
      <c r="D35" s="34"/>
      <c r="E35" s="35"/>
      <c r="F35" s="36"/>
      <c r="G35" s="144"/>
      <c r="H35" s="144"/>
      <c r="I35" s="144"/>
      <c r="J35" s="144"/>
      <c r="K35" s="145"/>
      <c r="L35" s="62"/>
      <c r="M35" s="2"/>
    </row>
    <row r="36" spans="1:13" s="28" customFormat="1" ht="17.25" customHeight="1">
      <c r="A36" s="70">
        <f t="shared" si="0"/>
        <v>45621</v>
      </c>
      <c r="B36" s="19" t="str">
        <f t="shared" si="1"/>
        <v>Mon</v>
      </c>
      <c r="C36" s="33"/>
      <c r="D36" s="34"/>
      <c r="E36" s="35"/>
      <c r="F36" s="36"/>
      <c r="G36" s="144"/>
      <c r="H36" s="144"/>
      <c r="I36" s="144"/>
      <c r="J36" s="144"/>
      <c r="K36" s="145"/>
      <c r="L36" s="62"/>
      <c r="M36" s="2"/>
    </row>
    <row r="37" spans="1:13" s="28" customFormat="1" ht="17.25" customHeight="1">
      <c r="A37" s="70">
        <f t="shared" si="0"/>
        <v>45622</v>
      </c>
      <c r="B37" s="19" t="str">
        <f t="shared" si="1"/>
        <v>Tue</v>
      </c>
      <c r="C37" s="33"/>
      <c r="D37" s="34"/>
      <c r="E37" s="35"/>
      <c r="F37" s="36"/>
      <c r="G37" s="144"/>
      <c r="H37" s="144"/>
      <c r="I37" s="144"/>
      <c r="J37" s="144"/>
      <c r="K37" s="145"/>
      <c r="L37" s="62"/>
      <c r="M37" s="2"/>
    </row>
    <row r="38" spans="1:13" s="28" customFormat="1" ht="17.25" customHeight="1">
      <c r="A38" s="70">
        <f t="shared" si="0"/>
        <v>45623</v>
      </c>
      <c r="B38" s="19" t="str">
        <f t="shared" si="1"/>
        <v>Wed</v>
      </c>
      <c r="C38" s="37"/>
      <c r="D38" s="38"/>
      <c r="E38" s="35"/>
      <c r="F38" s="36"/>
      <c r="G38" s="144"/>
      <c r="H38" s="144"/>
      <c r="I38" s="144"/>
      <c r="J38" s="144"/>
      <c r="K38" s="145"/>
      <c r="L38" s="62"/>
      <c r="M38" s="4"/>
    </row>
    <row r="39" spans="1:13" s="28" customFormat="1" ht="17.25" customHeight="1">
      <c r="A39" s="70">
        <f t="shared" si="0"/>
        <v>45624</v>
      </c>
      <c r="B39" s="19" t="str">
        <f t="shared" si="1"/>
        <v>Thu</v>
      </c>
      <c r="C39" s="37"/>
      <c r="D39" s="38"/>
      <c r="E39" s="35"/>
      <c r="F39" s="36"/>
      <c r="G39" s="144"/>
      <c r="H39" s="144"/>
      <c r="I39" s="144"/>
      <c r="J39" s="144"/>
      <c r="K39" s="145"/>
      <c r="L39" s="62"/>
      <c r="M39" s="4"/>
    </row>
    <row r="40" spans="1:13" s="28" customFormat="1" ht="17.25" customHeight="1">
      <c r="A40" s="70">
        <f t="shared" si="0"/>
        <v>45625</v>
      </c>
      <c r="B40" s="19" t="str">
        <f t="shared" si="1"/>
        <v>Fri</v>
      </c>
      <c r="C40" s="33"/>
      <c r="D40" s="34"/>
      <c r="E40" s="35"/>
      <c r="F40" s="36"/>
      <c r="G40" s="144"/>
      <c r="H40" s="144"/>
      <c r="I40" s="144"/>
      <c r="J40" s="144"/>
      <c r="K40" s="145"/>
      <c r="L40" s="62"/>
      <c r="M40" s="2"/>
    </row>
    <row r="41" spans="1:13" s="28" customFormat="1" ht="17.25" customHeight="1" thickBot="1">
      <c r="A41" s="70">
        <f t="shared" si="0"/>
        <v>45626</v>
      </c>
      <c r="B41" s="19" t="str">
        <f t="shared" si="1"/>
        <v>Sat</v>
      </c>
      <c r="C41" s="39"/>
      <c r="D41" s="40"/>
      <c r="E41" s="73"/>
      <c r="F41" s="74"/>
      <c r="G41" s="237"/>
      <c r="H41" s="237"/>
      <c r="I41" s="237"/>
      <c r="J41" s="237"/>
      <c r="K41" s="238"/>
      <c r="L41" s="62"/>
      <c r="M41" s="2"/>
    </row>
    <row r="42" spans="1:13" s="29" customFormat="1" ht="18" customHeight="1" thickBot="1">
      <c r="A42" s="186" t="s">
        <v>28</v>
      </c>
      <c r="B42" s="187"/>
      <c r="C42" s="55"/>
      <c r="D42" s="52"/>
      <c r="E42" s="53">
        <f>SUM(E12:E41)</f>
        <v>0</v>
      </c>
      <c r="F42" s="15"/>
      <c r="G42" s="15"/>
      <c r="H42" s="15"/>
      <c r="I42" s="15"/>
      <c r="J42" s="15"/>
      <c r="K42" s="15"/>
      <c r="L42" s="61"/>
      <c r="M42" s="2"/>
    </row>
    <row r="43" spans="1:13" s="29" customFormat="1" ht="18" customHeight="1" thickBot="1">
      <c r="A43" s="188"/>
      <c r="B43" s="189"/>
      <c r="C43" s="226">
        <f>A2</f>
        <v>45597</v>
      </c>
      <c r="D43" s="182"/>
      <c r="E43" s="54">
        <f>7.5*20</f>
        <v>150</v>
      </c>
      <c r="F43" s="15"/>
      <c r="G43" s="15"/>
      <c r="H43" s="15"/>
      <c r="I43" s="15"/>
      <c r="J43" s="15"/>
      <c r="K43" s="15"/>
      <c r="L43" s="61"/>
      <c r="M43" s="2"/>
    </row>
    <row r="44" spans="1:13" s="29" customFormat="1" ht="18" customHeight="1" thickBot="1">
      <c r="A44" s="190"/>
      <c r="B44" s="191"/>
      <c r="C44" s="108"/>
      <c r="D44" s="108" t="s">
        <v>59</v>
      </c>
      <c r="E44" s="109">
        <f>E42-E43</f>
        <v>-150</v>
      </c>
      <c r="F44" s="15"/>
      <c r="G44" s="15"/>
      <c r="H44" s="15"/>
      <c r="I44" s="15"/>
      <c r="J44" s="15"/>
      <c r="K44" s="15"/>
      <c r="L44" s="61"/>
      <c r="M44" s="2"/>
    </row>
    <row r="45" spans="1:13" s="29" customFormat="1" ht="8.1" customHeight="1" thickBot="1">
      <c r="A45" s="12"/>
      <c r="B45" s="13"/>
      <c r="C45" s="51"/>
      <c r="D45" s="51"/>
      <c r="E45" s="50"/>
      <c r="F45" s="15"/>
      <c r="G45" s="15"/>
      <c r="H45" s="15"/>
      <c r="I45" s="15"/>
      <c r="J45" s="15"/>
      <c r="K45" s="15"/>
      <c r="L45" s="61"/>
      <c r="M45" s="2"/>
    </row>
    <row r="46" spans="1:13" ht="27.75" customHeight="1" thickBot="1">
      <c r="A46" s="12"/>
      <c r="B46" s="13"/>
      <c r="C46" s="183" t="s">
        <v>40</v>
      </c>
      <c r="D46" s="184" t="s">
        <v>0</v>
      </c>
      <c r="E46" s="146" t="s">
        <v>1</v>
      </c>
      <c r="F46" s="147"/>
      <c r="G46" s="41" t="s">
        <v>8</v>
      </c>
      <c r="H46" s="15"/>
      <c r="I46" s="15"/>
      <c r="J46" s="21"/>
      <c r="K46" s="66" t="s">
        <v>27</v>
      </c>
    </row>
    <row r="47" spans="1:13" ht="27.75" customHeight="1">
      <c r="A47" s="12"/>
      <c r="B47" s="13"/>
      <c r="C47" s="183"/>
      <c r="D47" s="185"/>
      <c r="E47" s="148" t="s">
        <v>10</v>
      </c>
      <c r="F47" s="149"/>
      <c r="G47" s="42" t="s">
        <v>8</v>
      </c>
      <c r="H47" s="15"/>
      <c r="I47" s="15"/>
      <c r="J47" s="26"/>
      <c r="K47" s="227"/>
    </row>
    <row r="48" spans="1:13" ht="27.75" customHeight="1" thickBot="1">
      <c r="A48" s="12"/>
      <c r="B48" s="13"/>
      <c r="C48" s="67" t="s">
        <v>40</v>
      </c>
      <c r="D48" s="209" t="s">
        <v>9</v>
      </c>
      <c r="E48" s="210"/>
      <c r="F48" s="211"/>
      <c r="G48" s="43" t="s">
        <v>8</v>
      </c>
      <c r="H48" s="15"/>
      <c r="I48" s="15"/>
      <c r="J48" s="15"/>
      <c r="K48" s="228"/>
    </row>
    <row r="49" spans="1:11" ht="12" customHeight="1" thickBot="1">
      <c r="A49" s="12"/>
      <c r="B49" s="13"/>
      <c r="C49" s="14"/>
      <c r="D49" s="16"/>
      <c r="E49" s="17"/>
      <c r="F49" s="15"/>
      <c r="G49" s="15"/>
      <c r="H49" s="15"/>
      <c r="I49" s="15"/>
      <c r="J49" s="15"/>
      <c r="K49" s="228"/>
    </row>
    <row r="50" spans="1:11" ht="27" customHeight="1" thickTop="1" thickBot="1">
      <c r="A50" s="1"/>
      <c r="B50" s="5"/>
      <c r="C50" s="201" t="s">
        <v>29</v>
      </c>
      <c r="D50" s="203" t="s">
        <v>37</v>
      </c>
      <c r="E50" s="203"/>
      <c r="F50" s="203"/>
      <c r="G50" s="135">
        <v>45629</v>
      </c>
      <c r="H50" s="7"/>
      <c r="I50" s="7"/>
      <c r="J50" s="7"/>
      <c r="K50" s="229"/>
    </row>
    <row r="51" spans="1:11" ht="27" customHeight="1" thickBot="1">
      <c r="A51" s="63"/>
      <c r="B51" s="64"/>
      <c r="C51" s="202"/>
      <c r="D51" s="204" t="s">
        <v>32</v>
      </c>
      <c r="E51" s="204"/>
      <c r="F51" s="204"/>
      <c r="G51" s="136">
        <v>45632</v>
      </c>
      <c r="H51" s="64"/>
      <c r="I51" s="8"/>
      <c r="J51" s="7"/>
      <c r="K51" s="15"/>
    </row>
    <row r="52" spans="1:11" ht="6" customHeight="1" thickTop="1">
      <c r="A52" s="65"/>
      <c r="B52" s="65"/>
      <c r="C52" s="65"/>
      <c r="D52" s="65"/>
      <c r="E52" s="65"/>
      <c r="F52" s="65"/>
      <c r="G52" s="65"/>
      <c r="H52" s="65"/>
      <c r="I52" s="65"/>
      <c r="J52" s="65"/>
      <c r="K52" s="65"/>
    </row>
    <row r="53" spans="1:11" ht="368.25" customHeight="1">
      <c r="A53" s="205" t="s">
        <v>39</v>
      </c>
      <c r="B53" s="205"/>
      <c r="C53" s="205"/>
      <c r="D53" s="205"/>
      <c r="E53" s="205"/>
      <c r="F53" s="205"/>
      <c r="G53" s="205"/>
      <c r="H53" s="205"/>
      <c r="I53" s="205"/>
      <c r="J53" s="205"/>
      <c r="K53" s="205"/>
    </row>
    <row r="54" spans="1:11" ht="22.5" customHeight="1">
      <c r="A54" s="49"/>
      <c r="B54" s="49"/>
      <c r="C54" s="49"/>
      <c r="D54" s="49"/>
      <c r="E54" s="49"/>
      <c r="F54" s="49"/>
      <c r="G54" s="49"/>
      <c r="H54" s="49"/>
      <c r="I54" s="49"/>
      <c r="J54" s="49"/>
      <c r="K54" s="49"/>
    </row>
    <row r="55" spans="1:11" ht="22.5" customHeight="1">
      <c r="A55" s="49"/>
      <c r="B55" s="49"/>
      <c r="C55" s="49"/>
      <c r="D55" s="49"/>
      <c r="E55" s="49"/>
      <c r="F55" s="49"/>
      <c r="G55" s="49"/>
      <c r="H55" s="49"/>
      <c r="I55" s="49"/>
      <c r="J55" s="49"/>
      <c r="K55" s="49"/>
    </row>
    <row r="56" spans="1:11" ht="22.5" customHeight="1">
      <c r="A56" s="49"/>
      <c r="B56" s="49"/>
      <c r="C56" s="49"/>
      <c r="D56" s="49"/>
      <c r="E56" s="49"/>
      <c r="F56" s="49"/>
      <c r="G56" s="49"/>
      <c r="H56" s="49"/>
      <c r="I56" s="49"/>
      <c r="J56" s="49"/>
      <c r="K56" s="49"/>
    </row>
    <row r="57" spans="1:11" ht="22.5" customHeight="1">
      <c r="A57" s="49"/>
      <c r="B57" s="49"/>
      <c r="C57" s="49"/>
      <c r="D57" s="49"/>
      <c r="E57" s="49"/>
      <c r="F57" s="49"/>
      <c r="G57" s="49"/>
      <c r="H57" s="49"/>
      <c r="I57" s="49"/>
      <c r="J57" s="49"/>
      <c r="K57" s="49"/>
    </row>
    <row r="58" spans="1:11" ht="22.5" customHeight="1">
      <c r="A58" s="49"/>
      <c r="B58" s="49"/>
      <c r="C58" s="49"/>
      <c r="D58" s="49"/>
      <c r="E58" s="49"/>
      <c r="F58" s="49"/>
      <c r="G58" s="49"/>
      <c r="H58" s="49"/>
      <c r="I58" s="49"/>
      <c r="J58" s="49"/>
      <c r="K58" s="49"/>
    </row>
    <row r="59" spans="1:11" ht="22.5" customHeight="1">
      <c r="A59" s="49"/>
      <c r="B59" s="49"/>
      <c r="C59" s="49"/>
      <c r="D59" s="49"/>
      <c r="E59" s="49"/>
      <c r="F59" s="49"/>
      <c r="G59" s="49"/>
      <c r="H59" s="49"/>
      <c r="I59" s="49"/>
      <c r="J59" s="49"/>
      <c r="K59" s="49"/>
    </row>
    <row r="60" spans="1:11" ht="200.25" customHeight="1">
      <c r="A60" s="49"/>
      <c r="B60" s="49"/>
      <c r="C60" s="49"/>
      <c r="D60" s="49"/>
      <c r="E60" s="49"/>
      <c r="F60" s="49"/>
      <c r="G60" s="49"/>
      <c r="H60" s="49"/>
      <c r="I60" s="49"/>
      <c r="J60" s="49"/>
      <c r="K60" s="49"/>
    </row>
    <row r="61" spans="1:11">
      <c r="A61" s="1"/>
      <c r="B61" s="1"/>
      <c r="C61" s="2"/>
      <c r="D61" s="2"/>
      <c r="E61" s="2"/>
      <c r="F61" s="2"/>
      <c r="G61" s="2"/>
      <c r="H61" s="2"/>
      <c r="I61" s="2"/>
      <c r="J61" s="2"/>
      <c r="K61" s="2"/>
    </row>
    <row r="62" spans="1:11">
      <c r="A62" s="1"/>
      <c r="B62" s="1"/>
      <c r="C62" s="2"/>
      <c r="D62" s="2"/>
      <c r="E62" s="2"/>
      <c r="F62" s="2"/>
      <c r="G62" s="2"/>
      <c r="H62" s="2"/>
      <c r="I62" s="2"/>
      <c r="J62" s="2"/>
      <c r="K62" s="2"/>
    </row>
    <row r="63" spans="1:11" ht="11.25" customHeight="1">
      <c r="A63" s="1"/>
      <c r="B63" s="1"/>
      <c r="C63" s="2"/>
      <c r="D63" s="2"/>
      <c r="E63" s="2"/>
      <c r="F63" s="2"/>
      <c r="G63" s="2"/>
      <c r="H63" s="2"/>
      <c r="I63" s="2"/>
      <c r="J63" s="2"/>
      <c r="K63" s="2"/>
    </row>
    <row r="64" spans="1:1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sheetData>
  <mergeCells count="62">
    <mergeCell ref="G6:K6"/>
    <mergeCell ref="G40:K40"/>
    <mergeCell ref="G41:K41"/>
    <mergeCell ref="C43:D43"/>
    <mergeCell ref="A53:K53"/>
    <mergeCell ref="C46:C47"/>
    <mergeCell ref="D46:D47"/>
    <mergeCell ref="E46:F46"/>
    <mergeCell ref="E47:F47"/>
    <mergeCell ref="D48:F48"/>
    <mergeCell ref="C50:C51"/>
    <mergeCell ref="D50:F50"/>
    <mergeCell ref="D51:F51"/>
    <mergeCell ref="K47:K50"/>
    <mergeCell ref="A42:B44"/>
    <mergeCell ref="G35:K35"/>
    <mergeCell ref="G36:K36"/>
    <mergeCell ref="G37:K37"/>
    <mergeCell ref="G38:K38"/>
    <mergeCell ref="G39:K39"/>
    <mergeCell ref="G30:K30"/>
    <mergeCell ref="G31:K31"/>
    <mergeCell ref="G32:K32"/>
    <mergeCell ref="G33:K33"/>
    <mergeCell ref="G34:K34"/>
    <mergeCell ref="G25:K25"/>
    <mergeCell ref="G26:K26"/>
    <mergeCell ref="G27:K27"/>
    <mergeCell ref="G28:K28"/>
    <mergeCell ref="G29:K29"/>
    <mergeCell ref="G20:K20"/>
    <mergeCell ref="G21:K21"/>
    <mergeCell ref="G22:K22"/>
    <mergeCell ref="G23:K23"/>
    <mergeCell ref="G24:K24"/>
    <mergeCell ref="G15:K15"/>
    <mergeCell ref="G16:K16"/>
    <mergeCell ref="G17:K17"/>
    <mergeCell ref="G18:K18"/>
    <mergeCell ref="G19:K19"/>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12:K41">
    <cfRule type="expression" dxfId="77" priority="9">
      <formula>$B12="Hol"</formula>
    </cfRule>
    <cfRule type="expression" dxfId="76" priority="10">
      <formula>$B12="Sun"</formula>
    </cfRule>
    <cfRule type="expression" dxfId="75" priority="11">
      <formula>$B12="Sat"</formula>
    </cfRule>
  </conditionalFormatting>
  <conditionalFormatting sqref="C4:D4">
    <cfRule type="expression" dxfId="74" priority="8">
      <formula>$C$4&lt;&gt;""</formula>
    </cfRule>
  </conditionalFormatting>
  <conditionalFormatting sqref="C5:D5">
    <cfRule type="expression" dxfId="73" priority="7">
      <formula>$C$5&lt;&gt;""</formula>
    </cfRule>
  </conditionalFormatting>
  <conditionalFormatting sqref="G4:K4">
    <cfRule type="expression" dxfId="72" priority="6">
      <formula>$G$4&lt;&gt;""</formula>
    </cfRule>
  </conditionalFormatting>
  <conditionalFormatting sqref="G5">
    <cfRule type="expression" dxfId="14" priority="2">
      <formula>$G$5&lt;&gt;""</formula>
    </cfRule>
  </conditionalFormatting>
  <conditionalFormatting sqref="G6">
    <cfRule type="expression" dxfId="4" priority="1">
      <formula>$G$5&lt;&gt;""</formula>
    </cfRule>
  </conditionalFormatting>
  <dataValidations count="1">
    <dataValidation type="list" allowBlank="1" showInputMessage="1" showErrorMessage="1" sqref="F12:F41" xr:uid="{00000000-0002-0000-07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3"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4" id="{84ABF6BE-0A96-43BA-B4BE-65DDA4F20446}">
            <xm:f>Apr!#REF!&lt;&gt;""</xm:f>
            <x14:dxf>
              <fill>
                <patternFill patternType="none">
                  <bgColor auto="1"/>
                </patternFill>
              </fill>
            </x14:dxf>
          </x14:cfRule>
          <xm:sqref>G7:I8</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67"/>
  <sheetViews>
    <sheetView view="pageBreakPreview" zoomScaleNormal="100" zoomScaleSheetLayoutView="100" workbookViewId="0">
      <selection activeCell="G5" sqref="G5:K5"/>
    </sheetView>
  </sheetViews>
  <sheetFormatPr defaultRowHeight="14.25"/>
  <cols>
    <col min="1" max="2" width="6.375" customWidth="1"/>
    <col min="3" max="4" width="16.375" customWidth="1"/>
    <col min="5" max="6" width="13.625" customWidth="1"/>
    <col min="7" max="7" width="20.625" customWidth="1"/>
    <col min="8" max="8" width="10.625" customWidth="1"/>
    <col min="9" max="9" width="8.625" customWidth="1"/>
    <col min="10" max="11" width="15.75" customWidth="1"/>
    <col min="12" max="12" width="9" style="61"/>
    <col min="13" max="13" width="8.875" style="2"/>
  </cols>
  <sheetData>
    <row r="1" spans="1:13" ht="20.100000000000001" customHeight="1">
      <c r="A1" s="30" t="s">
        <v>25</v>
      </c>
      <c r="B1" s="1"/>
      <c r="C1" s="2"/>
      <c r="D1" s="2"/>
      <c r="E1" s="2"/>
      <c r="F1" s="2"/>
      <c r="G1" s="1"/>
      <c r="H1" s="1"/>
      <c r="I1" s="168" t="s">
        <v>62</v>
      </c>
      <c r="J1" s="169"/>
      <c r="K1" s="169"/>
      <c r="L1" s="58"/>
    </row>
    <row r="2" spans="1:13" ht="24.75" customHeight="1">
      <c r="A2" s="170">
        <f>EDATE(Apr!A2,8)</f>
        <v>45627</v>
      </c>
      <c r="B2" s="170"/>
      <c r="C2" s="170"/>
      <c r="D2" s="170"/>
      <c r="E2" s="170"/>
      <c r="F2" s="170"/>
      <c r="G2" s="171"/>
      <c r="H2" s="171"/>
      <c r="I2" s="171"/>
      <c r="J2" s="171"/>
      <c r="K2" s="171"/>
      <c r="L2" s="58"/>
    </row>
    <row r="3" spans="1:13" ht="8.25" customHeight="1" thickBot="1">
      <c r="A3" s="79"/>
      <c r="B3" s="1"/>
      <c r="C3" s="2"/>
      <c r="D3" s="2"/>
      <c r="E3" s="2"/>
      <c r="F3" s="2"/>
      <c r="G3" s="2"/>
      <c r="H3" s="2"/>
      <c r="I3" s="2"/>
      <c r="J3" s="2"/>
      <c r="K3" s="2"/>
      <c r="L3" s="58"/>
    </row>
    <row r="4" spans="1:13" s="80" customFormat="1" ht="34.9" customHeight="1">
      <c r="A4" s="215" t="s">
        <v>2</v>
      </c>
      <c r="B4" s="216"/>
      <c r="C4" s="217">
        <f>Apr!C4</f>
        <v>0</v>
      </c>
      <c r="D4" s="218"/>
      <c r="E4" s="192" t="s">
        <v>58</v>
      </c>
      <c r="F4" s="176"/>
      <c r="G4" s="219">
        <f>Apr!G4</f>
        <v>0</v>
      </c>
      <c r="H4" s="218"/>
      <c r="I4" s="218"/>
      <c r="J4" s="218"/>
      <c r="K4" s="220"/>
      <c r="L4" s="62"/>
      <c r="M4" s="2"/>
    </row>
    <row r="5" spans="1:13" s="80" customFormat="1" ht="42" customHeight="1">
      <c r="A5" s="173" t="s">
        <v>57</v>
      </c>
      <c r="B5" s="174"/>
      <c r="C5" s="221">
        <f>Apr!C5</f>
        <v>0</v>
      </c>
      <c r="D5" s="221"/>
      <c r="E5" s="222" t="s">
        <v>3</v>
      </c>
      <c r="F5" s="223"/>
      <c r="G5" s="255">
        <f>Apr!G5</f>
        <v>0</v>
      </c>
      <c r="H5" s="256"/>
      <c r="I5" s="256"/>
      <c r="J5" s="256"/>
      <c r="K5" s="257"/>
      <c r="L5" s="62"/>
      <c r="M5" s="2"/>
    </row>
    <row r="6" spans="1:13" s="80" customFormat="1" ht="34.9" customHeight="1" thickBot="1">
      <c r="A6" s="212" t="s">
        <v>30</v>
      </c>
      <c r="B6" s="213"/>
      <c r="C6" s="213"/>
      <c r="D6" s="214"/>
      <c r="E6" s="155" t="s">
        <v>3</v>
      </c>
      <c r="F6" s="213"/>
      <c r="G6" s="262">
        <f>Apr!G6</f>
        <v>0</v>
      </c>
      <c r="H6" s="263"/>
      <c r="I6" s="263"/>
      <c r="J6" s="263"/>
      <c r="K6" s="264"/>
      <c r="L6" s="62"/>
      <c r="M6" s="2"/>
    </row>
    <row r="7" spans="1:13" s="2" customFormat="1" ht="19.5" customHeight="1">
      <c r="A7" s="22"/>
      <c r="B7" s="22"/>
      <c r="C7" s="22"/>
      <c r="D7" s="22"/>
      <c r="E7" s="22"/>
      <c r="F7" s="22"/>
      <c r="G7" s="93"/>
      <c r="H7" s="93"/>
      <c r="I7" s="93"/>
      <c r="J7" s="92"/>
      <c r="K7" s="98"/>
      <c r="L7" s="58"/>
    </row>
    <row r="8" spans="1:13" s="2" customFormat="1" ht="19.5" customHeight="1">
      <c r="A8" s="22"/>
      <c r="B8" s="22"/>
      <c r="C8" s="22"/>
      <c r="D8" s="22"/>
      <c r="E8" s="22"/>
      <c r="F8" s="22"/>
      <c r="G8" s="93"/>
      <c r="H8" s="93"/>
      <c r="I8" s="93"/>
      <c r="J8" s="92"/>
      <c r="K8" s="96"/>
      <c r="L8" s="58"/>
    </row>
    <row r="9" spans="1:13" s="3" customFormat="1" ht="15.75" customHeight="1" thickBot="1">
      <c r="A9" s="9"/>
      <c r="B9" s="10"/>
      <c r="C9" s="11"/>
      <c r="D9" s="11"/>
      <c r="E9" s="20" t="s">
        <v>14</v>
      </c>
      <c r="F9" s="11"/>
      <c r="G9" s="11"/>
      <c r="H9" s="11"/>
      <c r="I9" s="11"/>
      <c r="J9" s="11"/>
      <c r="K9" s="11"/>
      <c r="L9" s="59"/>
    </row>
    <row r="10" spans="1:13" ht="21" customHeight="1">
      <c r="A10" s="198" t="s">
        <v>4</v>
      </c>
      <c r="B10" s="239" t="s">
        <v>19</v>
      </c>
      <c r="C10" s="156" t="s">
        <v>20</v>
      </c>
      <c r="D10" s="158" t="s">
        <v>7</v>
      </c>
      <c r="E10" s="166" t="s">
        <v>21</v>
      </c>
      <c r="F10" s="160" t="s">
        <v>12</v>
      </c>
      <c r="G10" s="162" t="s">
        <v>11</v>
      </c>
      <c r="H10" s="162" t="s">
        <v>11</v>
      </c>
      <c r="I10" s="162" t="s">
        <v>11</v>
      </c>
      <c r="J10" s="162" t="s">
        <v>11</v>
      </c>
      <c r="K10" s="163" t="s">
        <v>11</v>
      </c>
      <c r="L10" s="58"/>
    </row>
    <row r="11" spans="1:13" s="1" customFormat="1" ht="24" customHeight="1" thickBot="1">
      <c r="A11" s="199"/>
      <c r="B11" s="240"/>
      <c r="C11" s="157"/>
      <c r="D11" s="159"/>
      <c r="E11" s="167"/>
      <c r="F11" s="161"/>
      <c r="G11" s="164" t="s">
        <v>11</v>
      </c>
      <c r="H11" s="164" t="s">
        <v>11</v>
      </c>
      <c r="I11" s="164" t="s">
        <v>11</v>
      </c>
      <c r="J11" s="164" t="s">
        <v>11</v>
      </c>
      <c r="K11" s="165" t="s">
        <v>11</v>
      </c>
      <c r="L11" s="58"/>
    </row>
    <row r="12" spans="1:13" s="28" customFormat="1" ht="17.25" customHeight="1">
      <c r="A12" s="71">
        <f>A2</f>
        <v>45627</v>
      </c>
      <c r="B12" s="19" t="str">
        <f>TEXT(A12,"ddd")</f>
        <v>Sun</v>
      </c>
      <c r="C12" s="31"/>
      <c r="D12" s="32"/>
      <c r="E12" s="35"/>
      <c r="F12" s="72"/>
      <c r="G12" s="152"/>
      <c r="H12" s="152"/>
      <c r="I12" s="152"/>
      <c r="J12" s="152"/>
      <c r="K12" s="153"/>
      <c r="L12" s="62"/>
      <c r="M12" s="81" t="s">
        <v>15</v>
      </c>
    </row>
    <row r="13" spans="1:13" s="28" customFormat="1" ht="17.25" customHeight="1">
      <c r="A13" s="70">
        <f>A12+1</f>
        <v>45628</v>
      </c>
      <c r="B13" s="19" t="str">
        <f>TEXT(A13,"ddd")</f>
        <v>Mon</v>
      </c>
      <c r="C13" s="33"/>
      <c r="D13" s="34"/>
      <c r="E13" s="35"/>
      <c r="F13" s="36"/>
      <c r="G13" s="144"/>
      <c r="H13" s="144"/>
      <c r="I13" s="144"/>
      <c r="J13" s="144"/>
      <c r="K13" s="145"/>
      <c r="L13" s="62"/>
      <c r="M13" s="82" t="s">
        <v>44</v>
      </c>
    </row>
    <row r="14" spans="1:13" s="28" customFormat="1" ht="17.25" customHeight="1">
      <c r="A14" s="70">
        <f t="shared" ref="A14:A42" si="0">A13+1</f>
        <v>45629</v>
      </c>
      <c r="B14" s="19" t="str">
        <f t="shared" ref="B14:B42" si="1">TEXT(A14,"ddd")</f>
        <v>Tue</v>
      </c>
      <c r="C14" s="33"/>
      <c r="D14" s="34"/>
      <c r="E14" s="35"/>
      <c r="F14" s="36"/>
      <c r="G14" s="144"/>
      <c r="H14" s="144"/>
      <c r="I14" s="144"/>
      <c r="J14" s="144"/>
      <c r="K14" s="145"/>
      <c r="L14" s="62"/>
      <c r="M14" s="82" t="s">
        <v>42</v>
      </c>
    </row>
    <row r="15" spans="1:13" s="28" customFormat="1" ht="17.25" customHeight="1">
      <c r="A15" s="70">
        <f t="shared" si="0"/>
        <v>45630</v>
      </c>
      <c r="B15" s="19" t="str">
        <f t="shared" si="1"/>
        <v>Wed</v>
      </c>
      <c r="C15" s="33"/>
      <c r="D15" s="34"/>
      <c r="E15" s="35"/>
      <c r="F15" s="36"/>
      <c r="G15" s="144"/>
      <c r="H15" s="144"/>
      <c r="I15" s="144"/>
      <c r="J15" s="144"/>
      <c r="K15" s="145"/>
      <c r="L15" s="62"/>
      <c r="M15" s="82" t="s">
        <v>16</v>
      </c>
    </row>
    <row r="16" spans="1:13" s="28" customFormat="1" ht="17.25" customHeight="1">
      <c r="A16" s="70">
        <f t="shared" si="0"/>
        <v>45631</v>
      </c>
      <c r="B16" s="19" t="str">
        <f t="shared" si="1"/>
        <v>Thu</v>
      </c>
      <c r="C16" s="33"/>
      <c r="D16" s="34"/>
      <c r="E16" s="35"/>
      <c r="F16" s="36"/>
      <c r="G16" s="144"/>
      <c r="H16" s="144"/>
      <c r="I16" s="144"/>
      <c r="J16" s="144"/>
      <c r="K16" s="145"/>
      <c r="L16" s="62"/>
      <c r="M16" s="82" t="s">
        <v>17</v>
      </c>
    </row>
    <row r="17" spans="1:13" s="28" customFormat="1" ht="17.25" customHeight="1">
      <c r="A17" s="70">
        <f t="shared" si="0"/>
        <v>45632</v>
      </c>
      <c r="B17" s="19" t="str">
        <f t="shared" si="1"/>
        <v>Fri</v>
      </c>
      <c r="C17" s="37"/>
      <c r="D17" s="38"/>
      <c r="E17" s="35"/>
      <c r="F17" s="36"/>
      <c r="G17" s="144"/>
      <c r="H17" s="144"/>
      <c r="I17" s="144"/>
      <c r="J17" s="144"/>
      <c r="K17" s="145"/>
      <c r="L17" s="62"/>
      <c r="M17" s="82" t="s">
        <v>18</v>
      </c>
    </row>
    <row r="18" spans="1:13" s="28" customFormat="1" ht="17.25" customHeight="1">
      <c r="A18" s="70">
        <f t="shared" si="0"/>
        <v>45633</v>
      </c>
      <c r="B18" s="19" t="str">
        <f t="shared" si="1"/>
        <v>Sat</v>
      </c>
      <c r="C18" s="37"/>
      <c r="D18" s="38"/>
      <c r="E18" s="35"/>
      <c r="F18" s="36"/>
      <c r="G18" s="144"/>
      <c r="H18" s="144"/>
      <c r="I18" s="144"/>
      <c r="J18" s="144"/>
      <c r="K18" s="145"/>
      <c r="L18" s="62"/>
      <c r="M18" s="82" t="s">
        <v>43</v>
      </c>
    </row>
    <row r="19" spans="1:13" s="28" customFormat="1" ht="17.25" customHeight="1">
      <c r="A19" s="70">
        <f t="shared" si="0"/>
        <v>45634</v>
      </c>
      <c r="B19" s="19" t="str">
        <f t="shared" si="1"/>
        <v>Sun</v>
      </c>
      <c r="C19" s="33"/>
      <c r="D19" s="34"/>
      <c r="E19" s="35"/>
      <c r="F19" s="36"/>
      <c r="G19" s="144"/>
      <c r="H19" s="144"/>
      <c r="I19" s="144"/>
      <c r="J19" s="144"/>
      <c r="K19" s="145"/>
      <c r="L19" s="62"/>
      <c r="M19" s="7"/>
    </row>
    <row r="20" spans="1:13" s="28" customFormat="1" ht="17.25" customHeight="1">
      <c r="A20" s="70">
        <f t="shared" si="0"/>
        <v>45635</v>
      </c>
      <c r="B20" s="19" t="str">
        <f t="shared" si="1"/>
        <v>Mon</v>
      </c>
      <c r="C20" s="33"/>
      <c r="D20" s="34"/>
      <c r="E20" s="35"/>
      <c r="F20" s="36"/>
      <c r="G20" s="144"/>
      <c r="H20" s="144"/>
      <c r="I20" s="144"/>
      <c r="J20" s="144"/>
      <c r="K20" s="145"/>
      <c r="L20" s="62"/>
      <c r="M20" s="2"/>
    </row>
    <row r="21" spans="1:13" s="28" customFormat="1" ht="17.25" customHeight="1">
      <c r="A21" s="70">
        <f t="shared" si="0"/>
        <v>45636</v>
      </c>
      <c r="B21" s="19" t="str">
        <f t="shared" si="1"/>
        <v>Tue</v>
      </c>
      <c r="C21" s="33"/>
      <c r="D21" s="34"/>
      <c r="E21" s="35"/>
      <c r="F21" s="36"/>
      <c r="G21" s="144"/>
      <c r="H21" s="144"/>
      <c r="I21" s="144"/>
      <c r="J21" s="144"/>
      <c r="K21" s="145"/>
      <c r="L21" s="62"/>
      <c r="M21" s="2"/>
    </row>
    <row r="22" spans="1:13" s="28" customFormat="1" ht="17.25" customHeight="1">
      <c r="A22" s="70">
        <f t="shared" si="0"/>
        <v>45637</v>
      </c>
      <c r="B22" s="19" t="str">
        <f t="shared" si="1"/>
        <v>Wed</v>
      </c>
      <c r="C22" s="33"/>
      <c r="D22" s="34"/>
      <c r="E22" s="35"/>
      <c r="F22" s="36"/>
      <c r="G22" s="144"/>
      <c r="H22" s="144"/>
      <c r="I22" s="144"/>
      <c r="J22" s="144"/>
      <c r="K22" s="145"/>
      <c r="L22" s="62"/>
      <c r="M22" s="2"/>
    </row>
    <row r="23" spans="1:13" s="28" customFormat="1" ht="17.25" customHeight="1">
      <c r="A23" s="70">
        <f t="shared" si="0"/>
        <v>45638</v>
      </c>
      <c r="B23" s="19" t="str">
        <f t="shared" si="1"/>
        <v>Thu</v>
      </c>
      <c r="C23" s="33"/>
      <c r="D23" s="34"/>
      <c r="E23" s="35"/>
      <c r="F23" s="36"/>
      <c r="G23" s="144"/>
      <c r="H23" s="144"/>
      <c r="I23" s="144"/>
      <c r="J23" s="144"/>
      <c r="K23" s="145"/>
      <c r="L23" s="62"/>
      <c r="M23" s="2"/>
    </row>
    <row r="24" spans="1:13" s="28" customFormat="1" ht="17.25" customHeight="1">
      <c r="A24" s="70">
        <f t="shared" si="0"/>
        <v>45639</v>
      </c>
      <c r="B24" s="19" t="str">
        <f t="shared" si="1"/>
        <v>Fri</v>
      </c>
      <c r="C24" s="37"/>
      <c r="D24" s="38"/>
      <c r="E24" s="35"/>
      <c r="F24" s="36"/>
      <c r="G24" s="144"/>
      <c r="H24" s="144"/>
      <c r="I24" s="144"/>
      <c r="J24" s="144"/>
      <c r="K24" s="145"/>
      <c r="L24" s="62"/>
      <c r="M24" s="4"/>
    </row>
    <row r="25" spans="1:13" s="28" customFormat="1" ht="17.25" customHeight="1">
      <c r="A25" s="70">
        <f t="shared" si="0"/>
        <v>45640</v>
      </c>
      <c r="B25" s="19" t="str">
        <f t="shared" si="1"/>
        <v>Sat</v>
      </c>
      <c r="C25" s="37"/>
      <c r="D25" s="38"/>
      <c r="E25" s="35"/>
      <c r="F25" s="36"/>
      <c r="G25" s="144"/>
      <c r="H25" s="144"/>
      <c r="I25" s="144"/>
      <c r="J25" s="144"/>
      <c r="K25" s="145"/>
      <c r="L25" s="62"/>
      <c r="M25" s="4"/>
    </row>
    <row r="26" spans="1:13" s="28" customFormat="1" ht="17.25" customHeight="1">
      <c r="A26" s="70">
        <f t="shared" si="0"/>
        <v>45641</v>
      </c>
      <c r="B26" s="19" t="str">
        <f t="shared" si="1"/>
        <v>Sun</v>
      </c>
      <c r="C26" s="33"/>
      <c r="D26" s="34"/>
      <c r="E26" s="35"/>
      <c r="F26" s="36"/>
      <c r="G26" s="144"/>
      <c r="H26" s="144"/>
      <c r="I26" s="144"/>
      <c r="J26" s="144"/>
      <c r="K26" s="145"/>
      <c r="L26" s="62"/>
      <c r="M26" s="2"/>
    </row>
    <row r="27" spans="1:13" s="28" customFormat="1" ht="17.25" customHeight="1">
      <c r="A27" s="70">
        <f t="shared" si="0"/>
        <v>45642</v>
      </c>
      <c r="B27" s="19" t="str">
        <f t="shared" si="1"/>
        <v>Mon</v>
      </c>
      <c r="C27" s="33"/>
      <c r="D27" s="34"/>
      <c r="E27" s="35"/>
      <c r="F27" s="36"/>
      <c r="G27" s="144"/>
      <c r="H27" s="144"/>
      <c r="I27" s="144"/>
      <c r="J27" s="144"/>
      <c r="K27" s="145"/>
      <c r="L27" s="62"/>
      <c r="M27" s="2"/>
    </row>
    <row r="28" spans="1:13" s="28" customFormat="1" ht="17.25" customHeight="1">
      <c r="A28" s="70">
        <f t="shared" si="0"/>
        <v>45643</v>
      </c>
      <c r="B28" s="19" t="str">
        <f t="shared" si="1"/>
        <v>Tue</v>
      </c>
      <c r="C28" s="33"/>
      <c r="D28" s="34"/>
      <c r="E28" s="35"/>
      <c r="F28" s="36"/>
      <c r="G28" s="144"/>
      <c r="H28" s="144"/>
      <c r="I28" s="144"/>
      <c r="J28" s="144"/>
      <c r="K28" s="145"/>
      <c r="L28" s="62"/>
      <c r="M28" s="2"/>
    </row>
    <row r="29" spans="1:13" s="28" customFormat="1" ht="17.25" customHeight="1">
      <c r="A29" s="70">
        <f t="shared" si="0"/>
        <v>45644</v>
      </c>
      <c r="B29" s="19" t="str">
        <f t="shared" si="1"/>
        <v>Wed</v>
      </c>
      <c r="C29" s="33"/>
      <c r="D29" s="34"/>
      <c r="E29" s="35"/>
      <c r="F29" s="36"/>
      <c r="G29" s="144"/>
      <c r="H29" s="144"/>
      <c r="I29" s="144"/>
      <c r="J29" s="144"/>
      <c r="K29" s="145"/>
      <c r="L29" s="62"/>
      <c r="M29" s="2"/>
    </row>
    <row r="30" spans="1:13" s="28" customFormat="1" ht="17.25" customHeight="1">
      <c r="A30" s="70">
        <f t="shared" si="0"/>
        <v>45645</v>
      </c>
      <c r="B30" s="19" t="str">
        <f t="shared" si="1"/>
        <v>Thu</v>
      </c>
      <c r="C30" s="33"/>
      <c r="D30" s="34"/>
      <c r="E30" s="35"/>
      <c r="F30" s="36"/>
      <c r="G30" s="144"/>
      <c r="H30" s="144"/>
      <c r="I30" s="144"/>
      <c r="J30" s="144"/>
      <c r="K30" s="145"/>
      <c r="L30" s="62"/>
      <c r="M30" s="2"/>
    </row>
    <row r="31" spans="1:13" s="28" customFormat="1" ht="17.25" customHeight="1">
      <c r="A31" s="70">
        <f t="shared" si="0"/>
        <v>45646</v>
      </c>
      <c r="B31" s="19" t="str">
        <f t="shared" si="1"/>
        <v>Fri</v>
      </c>
      <c r="C31" s="33"/>
      <c r="D31" s="34"/>
      <c r="E31" s="35"/>
      <c r="F31" s="36"/>
      <c r="G31" s="144"/>
      <c r="H31" s="144"/>
      <c r="I31" s="144"/>
      <c r="J31" s="144"/>
      <c r="K31" s="145"/>
      <c r="L31" s="62"/>
      <c r="M31" s="4"/>
    </row>
    <row r="32" spans="1:13" s="28" customFormat="1" ht="17.25" customHeight="1">
      <c r="A32" s="70">
        <f t="shared" si="0"/>
        <v>45647</v>
      </c>
      <c r="B32" s="19" t="str">
        <f t="shared" si="1"/>
        <v>Sat</v>
      </c>
      <c r="C32" s="37"/>
      <c r="D32" s="38"/>
      <c r="E32" s="35"/>
      <c r="F32" s="36"/>
      <c r="G32" s="144"/>
      <c r="H32" s="144"/>
      <c r="I32" s="144"/>
      <c r="J32" s="144"/>
      <c r="K32" s="145"/>
      <c r="L32" s="62"/>
      <c r="M32" s="4"/>
    </row>
    <row r="33" spans="1:13" s="28" customFormat="1" ht="17.25" customHeight="1">
      <c r="A33" s="70">
        <f t="shared" si="0"/>
        <v>45648</v>
      </c>
      <c r="B33" s="19" t="str">
        <f t="shared" si="1"/>
        <v>Sun</v>
      </c>
      <c r="C33" s="33"/>
      <c r="D33" s="34"/>
      <c r="E33" s="35"/>
      <c r="F33" s="36"/>
      <c r="G33" s="144"/>
      <c r="H33" s="144"/>
      <c r="I33" s="144"/>
      <c r="J33" s="144"/>
      <c r="K33" s="145"/>
      <c r="L33" s="62"/>
      <c r="M33" s="2"/>
    </row>
    <row r="34" spans="1:13" s="28" customFormat="1" ht="17.25" customHeight="1">
      <c r="A34" s="70">
        <f t="shared" si="0"/>
        <v>45649</v>
      </c>
      <c r="B34" s="19" t="str">
        <f t="shared" si="1"/>
        <v>Mon</v>
      </c>
      <c r="C34" s="33"/>
      <c r="D34" s="34"/>
      <c r="E34" s="35"/>
      <c r="F34" s="36"/>
      <c r="G34" s="144"/>
      <c r="H34" s="144"/>
      <c r="I34" s="144"/>
      <c r="J34" s="144"/>
      <c r="K34" s="145"/>
      <c r="L34" s="62"/>
      <c r="M34" s="2"/>
    </row>
    <row r="35" spans="1:13" s="28" customFormat="1" ht="17.25" customHeight="1">
      <c r="A35" s="70">
        <f t="shared" si="0"/>
        <v>45650</v>
      </c>
      <c r="B35" s="19" t="str">
        <f t="shared" si="1"/>
        <v>Tue</v>
      </c>
      <c r="C35" s="33"/>
      <c r="D35" s="34"/>
      <c r="E35" s="35"/>
      <c r="F35" s="36"/>
      <c r="G35" s="144"/>
      <c r="H35" s="144"/>
      <c r="I35" s="144"/>
      <c r="J35" s="144"/>
      <c r="K35" s="145"/>
      <c r="L35" s="62"/>
      <c r="M35" s="2"/>
    </row>
    <row r="36" spans="1:13" s="28" customFormat="1" ht="17.25" customHeight="1">
      <c r="A36" s="70">
        <f t="shared" si="0"/>
        <v>45651</v>
      </c>
      <c r="B36" s="19" t="str">
        <f t="shared" si="1"/>
        <v>Wed</v>
      </c>
      <c r="C36" s="33"/>
      <c r="D36" s="34"/>
      <c r="E36" s="35"/>
      <c r="F36" s="36"/>
      <c r="G36" s="144"/>
      <c r="H36" s="144"/>
      <c r="I36" s="144"/>
      <c r="J36" s="144"/>
      <c r="K36" s="145"/>
      <c r="L36" s="62"/>
      <c r="M36" s="2"/>
    </row>
    <row r="37" spans="1:13" s="28" customFormat="1" ht="17.25" customHeight="1">
      <c r="A37" s="110">
        <f t="shared" si="0"/>
        <v>45652</v>
      </c>
      <c r="B37" s="111" t="str">
        <f t="shared" si="1"/>
        <v>Thu</v>
      </c>
      <c r="C37" s="118"/>
      <c r="D37" s="119"/>
      <c r="E37" s="120"/>
      <c r="F37" s="121"/>
      <c r="G37" s="242" t="s">
        <v>41</v>
      </c>
      <c r="H37" s="242"/>
      <c r="I37" s="242"/>
      <c r="J37" s="242"/>
      <c r="K37" s="243"/>
      <c r="L37" s="62"/>
      <c r="M37" s="2"/>
    </row>
    <row r="38" spans="1:13" s="106" customFormat="1" ht="17.25" customHeight="1">
      <c r="A38" s="110">
        <f t="shared" si="0"/>
        <v>45653</v>
      </c>
      <c r="B38" s="111" t="str">
        <f t="shared" si="1"/>
        <v>Fri</v>
      </c>
      <c r="C38" s="142"/>
      <c r="D38" s="143"/>
      <c r="E38" s="124"/>
      <c r="F38" s="125"/>
      <c r="G38" s="242" t="s">
        <v>41</v>
      </c>
      <c r="H38" s="242"/>
      <c r="I38" s="242"/>
      <c r="J38" s="242"/>
      <c r="K38" s="243"/>
      <c r="L38" s="105"/>
    </row>
    <row r="39" spans="1:13" s="106" customFormat="1" ht="17.25" customHeight="1">
      <c r="A39" s="110">
        <f t="shared" si="0"/>
        <v>45654</v>
      </c>
      <c r="B39" s="111" t="str">
        <f t="shared" si="1"/>
        <v>Sat</v>
      </c>
      <c r="C39" s="122"/>
      <c r="D39" s="123"/>
      <c r="E39" s="124"/>
      <c r="F39" s="125"/>
      <c r="G39" s="242"/>
      <c r="H39" s="242"/>
      <c r="I39" s="242"/>
      <c r="J39" s="242"/>
      <c r="K39" s="243"/>
      <c r="L39" s="105"/>
    </row>
    <row r="40" spans="1:13" s="106" customFormat="1" ht="17.25" customHeight="1">
      <c r="A40" s="110">
        <f t="shared" si="0"/>
        <v>45655</v>
      </c>
      <c r="B40" s="111" t="str">
        <f t="shared" si="1"/>
        <v>Sun</v>
      </c>
      <c r="C40" s="122"/>
      <c r="D40" s="123"/>
      <c r="E40" s="124"/>
      <c r="F40" s="125"/>
      <c r="G40" s="242"/>
      <c r="H40" s="242"/>
      <c r="I40" s="242"/>
      <c r="J40" s="242"/>
      <c r="K40" s="243"/>
      <c r="L40" s="105"/>
    </row>
    <row r="41" spans="1:13" s="106" customFormat="1" ht="17.25" customHeight="1">
      <c r="A41" s="110">
        <f t="shared" si="0"/>
        <v>45656</v>
      </c>
      <c r="B41" s="111" t="str">
        <f t="shared" si="1"/>
        <v>Mon</v>
      </c>
      <c r="C41" s="122"/>
      <c r="D41" s="123"/>
      <c r="E41" s="124"/>
      <c r="F41" s="125"/>
      <c r="G41" s="242" t="s">
        <v>41</v>
      </c>
      <c r="H41" s="242"/>
      <c r="I41" s="242"/>
      <c r="J41" s="242"/>
      <c r="K41" s="243"/>
      <c r="L41" s="105"/>
    </row>
    <row r="42" spans="1:13" s="28" customFormat="1" ht="17.25" customHeight="1" thickBot="1">
      <c r="A42" s="110">
        <f t="shared" si="0"/>
        <v>45657</v>
      </c>
      <c r="B42" s="111" t="str">
        <f t="shared" si="1"/>
        <v>Tue</v>
      </c>
      <c r="C42" s="137"/>
      <c r="D42" s="138"/>
      <c r="E42" s="139"/>
      <c r="F42" s="140"/>
      <c r="G42" s="247" t="s">
        <v>41</v>
      </c>
      <c r="H42" s="247"/>
      <c r="I42" s="247"/>
      <c r="J42" s="247"/>
      <c r="K42" s="248"/>
      <c r="L42" s="62"/>
      <c r="M42" s="2"/>
    </row>
    <row r="43" spans="1:13" s="29" customFormat="1" ht="18" customHeight="1" thickBot="1">
      <c r="A43" s="186" t="s">
        <v>28</v>
      </c>
      <c r="B43" s="187"/>
      <c r="C43" s="55"/>
      <c r="D43" s="52"/>
      <c r="E43" s="53">
        <f>SUM(E12:E42)</f>
        <v>0</v>
      </c>
      <c r="F43" s="15"/>
      <c r="G43" s="15"/>
      <c r="H43" s="15"/>
      <c r="I43" s="15"/>
      <c r="J43" s="15"/>
      <c r="K43" s="15"/>
      <c r="L43" s="61"/>
      <c r="M43" s="2"/>
    </row>
    <row r="44" spans="1:13" s="29" customFormat="1" ht="18" customHeight="1" thickBot="1">
      <c r="A44" s="188"/>
      <c r="B44" s="189"/>
      <c r="C44" s="226">
        <f>A2</f>
        <v>45627</v>
      </c>
      <c r="D44" s="182"/>
      <c r="E44" s="54">
        <f>7.5*18</f>
        <v>135</v>
      </c>
      <c r="F44" s="15"/>
      <c r="G44" s="15"/>
      <c r="H44" s="15"/>
      <c r="I44" s="15"/>
      <c r="J44" s="15"/>
      <c r="K44" s="15"/>
      <c r="L44" s="61"/>
      <c r="M44" s="2"/>
    </row>
    <row r="45" spans="1:13" s="29" customFormat="1" ht="18" customHeight="1" thickBot="1">
      <c r="A45" s="190"/>
      <c r="B45" s="191"/>
      <c r="C45" s="108"/>
      <c r="D45" s="108" t="s">
        <v>59</v>
      </c>
      <c r="E45" s="109">
        <f>E43-E44</f>
        <v>-135</v>
      </c>
      <c r="F45" s="15"/>
      <c r="G45" s="15"/>
      <c r="H45" s="15"/>
      <c r="I45" s="15"/>
      <c r="J45" s="15"/>
      <c r="K45" s="15"/>
      <c r="L45" s="61"/>
      <c r="M45" s="2"/>
    </row>
    <row r="46" spans="1:13" s="29" customFormat="1" ht="8.1" customHeight="1" thickBot="1">
      <c r="A46" s="12"/>
      <c r="B46" s="13"/>
      <c r="C46" s="51"/>
      <c r="D46" s="51"/>
      <c r="E46" s="50"/>
      <c r="F46" s="15"/>
      <c r="G46" s="15"/>
      <c r="H46" s="15"/>
      <c r="I46" s="15"/>
      <c r="J46" s="15"/>
      <c r="K46" s="15"/>
      <c r="L46" s="61"/>
      <c r="M46" s="2"/>
    </row>
    <row r="47" spans="1:13" ht="27.75" customHeight="1" thickBot="1">
      <c r="A47" s="12"/>
      <c r="B47" s="13"/>
      <c r="C47" s="183" t="s">
        <v>40</v>
      </c>
      <c r="D47" s="184" t="s">
        <v>0</v>
      </c>
      <c r="E47" s="146" t="s">
        <v>1</v>
      </c>
      <c r="F47" s="147"/>
      <c r="G47" s="41" t="s">
        <v>8</v>
      </c>
      <c r="H47" s="15"/>
      <c r="I47" s="15"/>
      <c r="J47" s="21"/>
      <c r="K47" s="66" t="s">
        <v>27</v>
      </c>
    </row>
    <row r="48" spans="1:13" ht="27.75" customHeight="1">
      <c r="A48" s="12"/>
      <c r="B48" s="13"/>
      <c r="C48" s="183"/>
      <c r="D48" s="185"/>
      <c r="E48" s="148" t="s">
        <v>10</v>
      </c>
      <c r="F48" s="149"/>
      <c r="G48" s="42" t="s">
        <v>8</v>
      </c>
      <c r="H48" s="15"/>
      <c r="I48" s="15"/>
      <c r="J48" s="26"/>
      <c r="K48" s="227"/>
    </row>
    <row r="49" spans="1:11" ht="27.75" customHeight="1" thickBot="1">
      <c r="A49" s="12"/>
      <c r="B49" s="13"/>
      <c r="C49" s="67" t="s">
        <v>40</v>
      </c>
      <c r="D49" s="209" t="s">
        <v>9</v>
      </c>
      <c r="E49" s="210"/>
      <c r="F49" s="211"/>
      <c r="G49" s="43" t="s">
        <v>8</v>
      </c>
      <c r="H49" s="15"/>
      <c r="I49" s="15"/>
      <c r="J49" s="15"/>
      <c r="K49" s="228"/>
    </row>
    <row r="50" spans="1:11" ht="11.25" customHeight="1" thickBot="1">
      <c r="A50" s="12"/>
      <c r="B50" s="13"/>
      <c r="C50" s="14"/>
      <c r="D50" s="16"/>
      <c r="E50" s="17"/>
      <c r="F50" s="15"/>
      <c r="G50" s="15"/>
      <c r="H50" s="15"/>
      <c r="I50" s="15"/>
      <c r="J50" s="15"/>
      <c r="K50" s="228"/>
    </row>
    <row r="51" spans="1:11" ht="27" customHeight="1" thickTop="1" thickBot="1">
      <c r="A51" s="1"/>
      <c r="B51" s="5"/>
      <c r="C51" s="201" t="s">
        <v>29</v>
      </c>
      <c r="D51" s="203" t="s">
        <v>31</v>
      </c>
      <c r="E51" s="203"/>
      <c r="F51" s="203"/>
      <c r="G51" s="135">
        <v>45663</v>
      </c>
      <c r="H51" s="7"/>
      <c r="I51" s="7"/>
      <c r="J51" s="7"/>
      <c r="K51" s="229"/>
    </row>
    <row r="52" spans="1:11" ht="27" customHeight="1" thickBot="1">
      <c r="A52" s="63"/>
      <c r="B52" s="64"/>
      <c r="C52" s="202"/>
      <c r="D52" s="204" t="s">
        <v>32</v>
      </c>
      <c r="E52" s="204"/>
      <c r="F52" s="204"/>
      <c r="G52" s="136">
        <v>45665</v>
      </c>
      <c r="H52" s="64"/>
      <c r="I52" s="8"/>
      <c r="J52" s="7"/>
      <c r="K52" s="15"/>
    </row>
    <row r="53" spans="1:11" ht="8.25" customHeight="1" thickTop="1">
      <c r="A53" s="65"/>
      <c r="B53" s="65"/>
      <c r="C53" s="65"/>
      <c r="D53" s="65"/>
      <c r="E53" s="65"/>
      <c r="F53" s="65"/>
      <c r="G53" s="65"/>
      <c r="H53" s="65"/>
      <c r="I53" s="65"/>
      <c r="J53" s="65"/>
      <c r="K53" s="65"/>
    </row>
    <row r="54" spans="1:11" ht="354.95" customHeight="1">
      <c r="A54" s="205" t="s">
        <v>39</v>
      </c>
      <c r="B54" s="205"/>
      <c r="C54" s="205"/>
      <c r="D54" s="205"/>
      <c r="E54" s="205"/>
      <c r="F54" s="205"/>
      <c r="G54" s="205"/>
      <c r="H54" s="205"/>
      <c r="I54" s="205"/>
      <c r="J54" s="205"/>
      <c r="K54" s="205"/>
    </row>
    <row r="55" spans="1:11" ht="22.5" customHeight="1">
      <c r="A55" s="49"/>
      <c r="B55" s="49"/>
      <c r="C55" s="49"/>
      <c r="D55" s="49"/>
      <c r="E55" s="49"/>
      <c r="F55" s="49"/>
      <c r="G55" s="49"/>
      <c r="H55" s="49"/>
      <c r="I55" s="49"/>
      <c r="J55" s="49"/>
      <c r="K55" s="49"/>
    </row>
    <row r="56" spans="1:11" ht="22.5" customHeight="1">
      <c r="A56" s="49"/>
      <c r="B56" s="49"/>
      <c r="C56" s="49"/>
      <c r="D56" s="49"/>
      <c r="E56" s="49"/>
      <c r="F56" s="49"/>
      <c r="G56" s="49"/>
      <c r="H56" s="49"/>
      <c r="I56" s="49"/>
      <c r="J56" s="49"/>
      <c r="K56" s="49"/>
    </row>
    <row r="57" spans="1:11" ht="22.5" customHeight="1">
      <c r="A57" s="49"/>
      <c r="B57" s="49"/>
      <c r="C57" s="49"/>
      <c r="D57" s="49"/>
      <c r="E57" s="49"/>
      <c r="F57" s="49"/>
      <c r="G57" s="49"/>
      <c r="H57" s="49"/>
      <c r="I57" s="49"/>
      <c r="J57" s="49"/>
      <c r="K57" s="49"/>
    </row>
    <row r="58" spans="1:11" ht="22.5" customHeight="1">
      <c r="A58" s="49"/>
      <c r="B58" s="49"/>
      <c r="C58" s="49"/>
      <c r="D58" s="49"/>
      <c r="E58" s="49"/>
      <c r="F58" s="49"/>
      <c r="G58" s="49"/>
      <c r="H58" s="49"/>
      <c r="I58" s="49"/>
      <c r="J58" s="49"/>
      <c r="K58" s="49"/>
    </row>
    <row r="59" spans="1:11" ht="22.5" customHeight="1">
      <c r="A59" s="49"/>
      <c r="B59" s="49"/>
      <c r="C59" s="49"/>
      <c r="D59" s="49"/>
      <c r="E59" s="49"/>
      <c r="F59" s="49"/>
      <c r="G59" s="49"/>
      <c r="H59" s="49"/>
      <c r="I59" s="49"/>
      <c r="J59" s="49"/>
      <c r="K59" s="49"/>
    </row>
    <row r="60" spans="1:11" ht="22.5" customHeight="1">
      <c r="A60" s="49"/>
      <c r="B60" s="49"/>
      <c r="C60" s="49"/>
      <c r="D60" s="49"/>
      <c r="E60" s="49"/>
      <c r="F60" s="49"/>
      <c r="G60" s="49"/>
      <c r="H60" s="49"/>
      <c r="I60" s="49"/>
      <c r="J60" s="49"/>
      <c r="K60" s="49"/>
    </row>
    <row r="61" spans="1:11" ht="209.25" customHeight="1">
      <c r="A61" s="49"/>
      <c r="B61" s="49"/>
      <c r="C61" s="49"/>
      <c r="D61" s="49"/>
      <c r="E61" s="49"/>
      <c r="F61" s="49"/>
      <c r="G61" s="49"/>
      <c r="H61" s="49"/>
      <c r="I61" s="49"/>
      <c r="J61" s="49"/>
      <c r="K61" s="49"/>
    </row>
    <row r="62" spans="1:11">
      <c r="A62" s="1"/>
      <c r="B62" s="1"/>
      <c r="C62" s="2"/>
      <c r="D62" s="2"/>
      <c r="E62" s="2"/>
      <c r="F62" s="2"/>
      <c r="G62" s="2"/>
      <c r="H62" s="2"/>
      <c r="I62" s="2"/>
      <c r="J62" s="2"/>
      <c r="K62" s="2"/>
    </row>
    <row r="63" spans="1:11">
      <c r="A63" s="1"/>
      <c r="B63" s="1"/>
      <c r="C63" s="2"/>
      <c r="D63" s="2"/>
      <c r="E63" s="2"/>
      <c r="F63" s="2"/>
      <c r="G63" s="2"/>
      <c r="H63" s="2"/>
      <c r="I63" s="2"/>
      <c r="J63" s="2"/>
      <c r="K63" s="2"/>
    </row>
    <row r="64" spans="1:11" ht="11.25" customHeight="1">
      <c r="A64" s="1"/>
      <c r="B64" s="1"/>
      <c r="C64" s="2"/>
      <c r="D64" s="2"/>
      <c r="E64" s="2"/>
      <c r="F64" s="2"/>
      <c r="G64" s="2"/>
      <c r="H64" s="2"/>
      <c r="I64" s="2"/>
      <c r="J64" s="2"/>
      <c r="K64" s="2"/>
    </row>
    <row r="65" spans="1:11">
      <c r="A65" s="1"/>
      <c r="B65" s="1"/>
      <c r="C65" s="2"/>
      <c r="D65" s="2"/>
      <c r="E65" s="2"/>
      <c r="F65" s="2"/>
      <c r="G65" s="2"/>
      <c r="H65" s="2"/>
      <c r="I65" s="2"/>
      <c r="J65" s="2"/>
      <c r="K65" s="2"/>
    </row>
    <row r="66" spans="1:11">
      <c r="A66" s="1"/>
      <c r="B66" s="1"/>
      <c r="C66" s="2"/>
      <c r="D66" s="2"/>
      <c r="E66" s="2"/>
      <c r="F66" s="2"/>
      <c r="G66" s="2"/>
      <c r="H66" s="2"/>
      <c r="I66" s="2"/>
      <c r="J66" s="2"/>
      <c r="K66" s="2"/>
    </row>
    <row r="67" spans="1:11">
      <c r="A67" s="1"/>
      <c r="B67" s="1"/>
      <c r="C67" s="2"/>
      <c r="D67" s="2"/>
      <c r="E67" s="2"/>
      <c r="F67" s="2"/>
      <c r="G67" s="2"/>
      <c r="H67" s="2"/>
      <c r="I67" s="2"/>
      <c r="J67" s="2"/>
      <c r="K67" s="2"/>
    </row>
  </sheetData>
  <mergeCells count="63">
    <mergeCell ref="G6:K6"/>
    <mergeCell ref="A54:K54"/>
    <mergeCell ref="E48:F48"/>
    <mergeCell ref="G39:K39"/>
    <mergeCell ref="G40:K40"/>
    <mergeCell ref="G41:K41"/>
    <mergeCell ref="C51:C52"/>
    <mergeCell ref="D51:F51"/>
    <mergeCell ref="D52:F52"/>
    <mergeCell ref="K48:K51"/>
    <mergeCell ref="A43:B45"/>
    <mergeCell ref="G30:K30"/>
    <mergeCell ref="G31:K31"/>
    <mergeCell ref="G32:K32"/>
    <mergeCell ref="D49:F49"/>
    <mergeCell ref="C44:D44"/>
    <mergeCell ref="G33:K33"/>
    <mergeCell ref="G34:K34"/>
    <mergeCell ref="G35:K35"/>
    <mergeCell ref="G36:K36"/>
    <mergeCell ref="G37:K37"/>
    <mergeCell ref="G38:K38"/>
    <mergeCell ref="G42:K42"/>
    <mergeCell ref="C47:C48"/>
    <mergeCell ref="D47:D48"/>
    <mergeCell ref="E47:F47"/>
    <mergeCell ref="G25:K25"/>
    <mergeCell ref="G26:K26"/>
    <mergeCell ref="G27:K27"/>
    <mergeCell ref="G28:K28"/>
    <mergeCell ref="G29:K29"/>
    <mergeCell ref="G20:K20"/>
    <mergeCell ref="G21:K21"/>
    <mergeCell ref="G22:K22"/>
    <mergeCell ref="G23:K23"/>
    <mergeCell ref="G24:K24"/>
    <mergeCell ref="G15:K15"/>
    <mergeCell ref="G16:K16"/>
    <mergeCell ref="G17:K17"/>
    <mergeCell ref="G18:K18"/>
    <mergeCell ref="G19:K19"/>
    <mergeCell ref="G14:K14"/>
    <mergeCell ref="A10:A11"/>
    <mergeCell ref="B10:B11"/>
    <mergeCell ref="C10:C11"/>
    <mergeCell ref="D10:D11"/>
    <mergeCell ref="E10:E11"/>
    <mergeCell ref="F10:F11"/>
    <mergeCell ref="G10:K11"/>
    <mergeCell ref="G12:K12"/>
    <mergeCell ref="G13:K13"/>
    <mergeCell ref="A6:D6"/>
    <mergeCell ref="E6:F6"/>
    <mergeCell ref="I1:K1"/>
    <mergeCell ref="A2:K2"/>
    <mergeCell ref="A4:B4"/>
    <mergeCell ref="C4:D4"/>
    <mergeCell ref="E4:F4"/>
    <mergeCell ref="G4:K4"/>
    <mergeCell ref="A5:B5"/>
    <mergeCell ref="C5:D5"/>
    <mergeCell ref="E5:F5"/>
    <mergeCell ref="G5:K5"/>
  </mergeCells>
  <phoneticPr fontId="1"/>
  <conditionalFormatting sqref="A12:K42">
    <cfRule type="expression" dxfId="69" priority="9">
      <formula>$B12="Hol"</formula>
    </cfRule>
    <cfRule type="expression" dxfId="68" priority="10">
      <formula>$B12="Sun"</formula>
    </cfRule>
    <cfRule type="expression" dxfId="67" priority="11">
      <formula>$B12="Sat"</formula>
    </cfRule>
  </conditionalFormatting>
  <conditionalFormatting sqref="C4:D4">
    <cfRule type="expression" dxfId="66" priority="8">
      <formula>$C$4&lt;&gt;""</formula>
    </cfRule>
  </conditionalFormatting>
  <conditionalFormatting sqref="C5:D5">
    <cfRule type="expression" dxfId="65" priority="7">
      <formula>$C$5&lt;&gt;""</formula>
    </cfRule>
  </conditionalFormatting>
  <conditionalFormatting sqref="G4:K4">
    <cfRule type="expression" dxfId="64" priority="6">
      <formula>$G$4&lt;&gt;""</formula>
    </cfRule>
  </conditionalFormatting>
  <conditionalFormatting sqref="G5">
    <cfRule type="expression" dxfId="13" priority="2">
      <formula>$G$5&lt;&gt;""</formula>
    </cfRule>
  </conditionalFormatting>
  <conditionalFormatting sqref="G6">
    <cfRule type="expression" dxfId="3" priority="1">
      <formula>$G$5&lt;&gt;""</formula>
    </cfRule>
  </conditionalFormatting>
  <dataValidations disablePrompts="1" count="1">
    <dataValidation type="list" allowBlank="1" showInputMessage="1" showErrorMessage="1" sqref="F12:F42" xr:uid="{00000000-0002-0000-0800-000001000000}">
      <formula1>"○"</formula1>
    </dataValidation>
  </dataValidations>
  <printOptions horizontalCentered="1" verticalCentered="1"/>
  <pageMargins left="0.39370078740157483" right="0.39370078740157483" top="0.39370078740157483" bottom="0.19685039370078741" header="0.51181102362204722" footer="0.51181102362204722"/>
  <pageSetup paperSize="9" scale="63" orientation="portrait" r:id="rId1"/>
  <headerFooter alignWithMargins="0"/>
  <rowBreaks count="1" manualBreakCount="1">
    <brk id="6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5" id="{4E333826-8EE9-4E9E-A294-8E15C8BAC424}">
            <xm:f>Apr!#REF!&lt;&gt;""</xm:f>
            <x14:dxf>
              <fill>
                <patternFill patternType="none">
                  <bgColor auto="1"/>
                </patternFill>
              </fill>
            </x14:dxf>
          </x14:cfRule>
          <xm:sqref>G7:I8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Apr</vt:lpstr>
      <vt:lpstr>May</vt:lpstr>
      <vt:lpstr>Jun</vt:lpstr>
      <vt:lpstr>Jul</vt:lpstr>
      <vt:lpstr>Aug</vt:lpstr>
      <vt:lpstr>Sep</vt:lpstr>
      <vt:lpstr>Oct</vt:lpstr>
      <vt:lpstr>Nov</vt:lpstr>
      <vt:lpstr>Dec</vt:lpstr>
      <vt:lpstr>Jan</vt:lpstr>
      <vt:lpstr>Feb</vt:lpstr>
      <vt:lpstr>Mar</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2023-11-29T01:21:35Z</cp:lastPrinted>
  <dcterms:created xsi:type="dcterms:W3CDTF">2013-02-15T03:45:25Z</dcterms:created>
  <dcterms:modified xsi:type="dcterms:W3CDTF">2024-06-27T05:59:32Z</dcterms:modified>
</cp:coreProperties>
</file>