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a03-ns2\学生オフィス\学内共有\000_部内共有(生活会議･部会議 他）\05_課外系奨学金・助成金\11_課外自主活動団体助成制度（重点、PJ、基盤）\15. 基盤活動助成\2025年度\1.各種書式・方針\4_願書\1.Excel願書\秋\"/>
    </mc:Choice>
  </mc:AlternateContent>
  <xr:revisionPtr revIDLastSave="0" documentId="13_ncr:1_{CF023DC9-D2AD-4C36-A8E9-658633034C57}" xr6:coauthVersionLast="47" xr6:coauthVersionMax="47" xr10:uidLastSave="{00000000-0000-0000-0000-000000000000}"/>
  <bookViews>
    <workbookView xWindow="-110" yWindow="-110" windowWidth="19420" windowHeight="10300" xr2:uid="{00000000-000D-0000-FFFF-FFFF00000000}"/>
  </bookViews>
  <sheets>
    <sheet name="安全管理対策費－１" sheetId="5" r:id="rId1"/>
    <sheet name="諸税計算シート" sheetId="6" r:id="rId2"/>
  </sheets>
  <definedNames>
    <definedName name="_xlnm._FilterDatabase" localSheetId="0" hidden="1">'安全管理対策費－１'!#REF!</definedName>
    <definedName name="_xlnm.Print_Area" localSheetId="0">'安全管理対策費－１'!$A$1:$R$25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5" l="1"/>
  <c r="D14" i="6" l="1"/>
  <c r="F14" i="6" s="1"/>
  <c r="F8" i="6"/>
  <c r="D8" i="6"/>
  <c r="F4" i="6"/>
  <c r="D4" i="6"/>
  <c r="P21" i="5" l="1"/>
  <c r="Q21" i="5" s="1"/>
  <c r="I14" i="5"/>
  <c r="I15" i="5"/>
  <c r="I16" i="5"/>
  <c r="I13" i="5"/>
  <c r="P25" i="5"/>
  <c r="O25" i="5"/>
  <c r="P24" i="5"/>
  <c r="O24" i="5"/>
  <c r="P23" i="5"/>
  <c r="O23" i="5"/>
  <c r="P22" i="5"/>
  <c r="O22" i="5"/>
  <c r="O21" i="5"/>
  <c r="I12" i="5"/>
  <c r="J12" i="5" s="1"/>
  <c r="Q22" i="5" l="1"/>
  <c r="D7" i="5"/>
</calcChain>
</file>

<file path=xl/sharedStrings.xml><?xml version="1.0" encoding="utf-8"?>
<sst xmlns="http://schemas.openxmlformats.org/spreadsheetml/2006/main" count="85" uniqueCount="79">
  <si>
    <t>団体名</t>
    <rPh sb="0" eb="2">
      <t>ダンタイ</t>
    </rPh>
    <rPh sb="2" eb="3">
      <t>メイ</t>
    </rPh>
    <phoneticPr fontId="3"/>
  </si>
  <si>
    <t>卒業生ではない</t>
  </si>
  <si>
    <t>参加費</t>
    <rPh sb="0" eb="3">
      <t>サンカヒ</t>
    </rPh>
    <phoneticPr fontId="3"/>
  </si>
  <si>
    <t>出願理由</t>
    <phoneticPr fontId="3"/>
  </si>
  <si>
    <t>勤務先・所属等名称</t>
    <phoneticPr fontId="3"/>
  </si>
  <si>
    <t>本学教職員と
しての在籍</t>
    <phoneticPr fontId="3"/>
  </si>
  <si>
    <t>申請⾦額（概算）</t>
    <rPh sb="0" eb="2">
      <t>シンセイ</t>
    </rPh>
    <phoneticPr fontId="3"/>
  </si>
  <si>
    <t>本学の
卒業⽣</t>
    <phoneticPr fontId="3"/>
  </si>
  <si>
    <t>No</t>
    <phoneticPr fontId="3"/>
  </si>
  <si>
    <t>申請
NO</t>
    <rPh sb="0" eb="2">
      <t>シンセイ</t>
    </rPh>
    <phoneticPr fontId="3"/>
  </si>
  <si>
    <t>指導者⽒名
（フリガナ）</t>
    <phoneticPr fontId="3"/>
  </si>
  <si>
    <t xml:space="preserve"> プロ or 
アマ</t>
    <phoneticPr fontId="14"/>
  </si>
  <si>
    <t>指導者の経歴</t>
  </si>
  <si>
    <t>指導者の保有する資格・実績</t>
    <phoneticPr fontId="14"/>
  </si>
  <si>
    <t>指導場所</t>
    <phoneticPr fontId="14"/>
  </si>
  <si>
    <t>指導回数</t>
    <phoneticPr fontId="14"/>
  </si>
  <si>
    <t>手取り謝礼額（円）</t>
    <phoneticPr fontId="14"/>
  </si>
  <si>
    <t>諸税額
（円）</t>
    <phoneticPr fontId="14"/>
  </si>
  <si>
    <t>フリガナも必ず書く</t>
    <rPh sb="5" eb="6">
      <t>カナラ</t>
    </rPh>
    <rPh sb="7" eb="8">
      <t>カ</t>
    </rPh>
    <phoneticPr fontId="14"/>
  </si>
  <si>
    <t>指導内容に関係する事項のみ記載</t>
    <phoneticPr fontId="14"/>
  </si>
  <si>
    <t>算出に迷う場合は別シート
「諸税計算シート」で
計算すること</t>
    <rPh sb="0" eb="2">
      <t>サンシュツ</t>
    </rPh>
    <rPh sb="3" eb="4">
      <t>マヨ</t>
    </rPh>
    <rPh sb="5" eb="7">
      <t>バアイ</t>
    </rPh>
    <rPh sb="8" eb="9">
      <t>ベツ</t>
    </rPh>
    <rPh sb="14" eb="16">
      <t>ショゼイ</t>
    </rPh>
    <rPh sb="16" eb="18">
      <t>ケイサン</t>
    </rPh>
    <rPh sb="24" eb="26">
      <t>ケイサン</t>
    </rPh>
    <phoneticPr fontId="14"/>
  </si>
  <si>
    <t>※指導者1名につき
1回上限5万</t>
    <phoneticPr fontId="14"/>
  </si>
  <si>
    <t>例</t>
    <rPh sb="0" eb="1">
      <t>レイ</t>
    </rPh>
    <phoneticPr fontId="14"/>
  </si>
  <si>
    <t>立命　花子
（リツメイ　ハナコ）</t>
    <rPh sb="0" eb="2">
      <t>リツメイ</t>
    </rPh>
    <rPh sb="3" eb="5">
      <t>ハナコ</t>
    </rPh>
    <phoneticPr fontId="14"/>
  </si>
  <si>
    <t>プロ</t>
    <phoneticPr fontId="14"/>
  </si>
  <si>
    <t>フリーランス</t>
    <phoneticPr fontId="14"/>
  </si>
  <si>
    <t>教職員として在籍していない</t>
  </si>
  <si>
    <t>OIC
BKC
KIC</t>
    <phoneticPr fontId="14"/>
  </si>
  <si>
    <t>※本書類に記載いただいた個人情報は本助成金に関することのみに使用し、その他の目的では使用しません。</t>
    <phoneticPr fontId="14"/>
  </si>
  <si>
    <t>参加人数</t>
    <rPh sb="0" eb="2">
      <t>サンカ</t>
    </rPh>
    <rPh sb="2" eb="4">
      <t>ニンズウ</t>
    </rPh>
    <phoneticPr fontId="3"/>
  </si>
  <si>
    <t>金額</t>
    <rPh sb="0" eb="2">
      <t>キンガク</t>
    </rPh>
    <phoneticPr fontId="3"/>
  </si>
  <si>
    <t>講習会名</t>
    <rPh sb="3" eb="4">
      <t>メイ</t>
    </rPh>
    <phoneticPr fontId="3"/>
  </si>
  <si>
    <t>10/25~26</t>
    <phoneticPr fontId="3"/>
  </si>
  <si>
    <t>●●における安全管理講習会（▲主催）</t>
    <rPh sb="6" eb="10">
      <t>アンゼンカンリ</t>
    </rPh>
    <rPh sb="10" eb="13">
      <t>コウシュウカイ</t>
    </rPh>
    <rPh sb="15" eb="17">
      <t>シュサイ</t>
    </rPh>
    <phoneticPr fontId="3"/>
  </si>
  <si>
    <t xml:space="preserve"> 参加目的</t>
    <phoneticPr fontId="3"/>
  </si>
  <si>
    <t>「⼩学⽣のための○○教室」開催の事前学習として</t>
    <phoneticPr fontId="3"/>
  </si>
  <si>
    <t>②講師招聘費</t>
    <rPh sb="1" eb="3">
      <t>コウシ</t>
    </rPh>
    <rPh sb="3" eb="5">
      <t>ショウヘイ</t>
    </rPh>
    <rPh sb="5" eb="6">
      <t>ヒ</t>
    </rPh>
    <phoneticPr fontId="3"/>
  </si>
  <si>
    <t xml:space="preserve">本指導内容に関係する
事項のみ記載
</t>
    <rPh sb="0" eb="1">
      <t>ホン</t>
    </rPh>
    <phoneticPr fontId="14"/>
  </si>
  <si>
    <t>日本スポーツ協会公認アスレティックトレーナー
NSCA認定パーソナルトレーナー</t>
    <rPh sb="0" eb="2">
      <t>ニホン</t>
    </rPh>
    <rPh sb="6" eb="8">
      <t>キョウカイ</t>
    </rPh>
    <rPh sb="8" eb="10">
      <t>コウニン</t>
    </rPh>
    <rPh sb="27" eb="29">
      <t>ニンテイ</t>
    </rPh>
    <phoneticPr fontId="14"/>
  </si>
  <si>
    <t>例</t>
    <rPh sb="0" eb="1">
      <t>レイ</t>
    </rPh>
    <phoneticPr fontId="3"/>
  </si>
  <si>
    <t>①申請金額合計</t>
    <rPh sb="1" eb="3">
      <t>シンセイ</t>
    </rPh>
    <rPh sb="3" eb="5">
      <t>キンガク</t>
    </rPh>
    <rPh sb="5" eb="7">
      <t>ゴウケイ</t>
    </rPh>
    <phoneticPr fontId="3"/>
  </si>
  <si>
    <t xml:space="preserve">原則、本学園に籍を置く学生
学園を主な収入源とする教職員、校友等を除く。
</t>
    <rPh sb="0" eb="2">
      <t>ゲンソク</t>
    </rPh>
    <phoneticPr fontId="3"/>
  </si>
  <si>
    <t>以下の2点に触れて150文字以上で記入してください。
  「団体が⽬標の達成に向けて活動していく上で」
　① 学生の講習会への参加／招聘する講師による指導が
団体にとってどのような意味を持つのか
なぜそれが必要なのか
　② 学生の講習会への参加／招聘する講師による指導を通じて
団体の活動がどのように高度化・活性化されるか</t>
    <rPh sb="12" eb="14">
      <t>モジ</t>
    </rPh>
    <rPh sb="14" eb="16">
      <t>イジョウ</t>
    </rPh>
    <phoneticPr fontId="3"/>
  </si>
  <si>
    <t>学校教育機関での●●の指導
メディカルフィットネスでの運動指導</t>
    <phoneticPr fontId="3"/>
  </si>
  <si>
    <t>実施時期・回数</t>
    <phoneticPr fontId="14"/>
  </si>
  <si>
    <r>
      <t xml:space="preserve">⾦額内訳
</t>
    </r>
    <r>
      <rPr>
        <b/>
        <sz val="10"/>
        <rFont val="Meiryo UI"/>
        <family val="3"/>
        <charset val="128"/>
      </rPr>
      <t>※半角数字のみ入力</t>
    </r>
    <rPh sb="12" eb="14">
      <t>ニュウリョク</t>
    </rPh>
    <phoneticPr fontId="3"/>
  </si>
  <si>
    <t>5月：1回
8月：1回</t>
    <phoneticPr fontId="14"/>
  </si>
  <si>
    <t>※半角数字で入力
同一指導者の指導は
年間2回まで</t>
    <rPh sb="6" eb="8">
      <t>ニュウリョク</t>
    </rPh>
    <rPh sb="9" eb="11">
      <t>ドウイツ</t>
    </rPh>
    <rPh sb="11" eb="14">
      <t>シドウシャ</t>
    </rPh>
    <rPh sb="15" eb="17">
      <t>シドウ</t>
    </rPh>
    <rPh sb="19" eb="21">
      <t>ネンカン</t>
    </rPh>
    <rPh sb="22" eb="23">
      <t>カイ</t>
    </rPh>
    <phoneticPr fontId="3"/>
  </si>
  <si>
    <t>支払金額合計
（円、諸税込）</t>
    <rPh sb="4" eb="6">
      <t>ゴウケイ</t>
    </rPh>
    <phoneticPr fontId="14"/>
  </si>
  <si>
    <t>②申請金額合計</t>
    <rPh sb="1" eb="3">
      <t>シンセイ</t>
    </rPh>
    <rPh sb="3" eb="5">
      <t>キンガク</t>
    </rPh>
    <rPh sb="5" eb="7">
      <t>ゴウケイ</t>
    </rPh>
    <phoneticPr fontId="3"/>
  </si>
  <si>
    <t>①・②合わせて
20万まで</t>
    <rPh sb="3" eb="4">
      <t>ア</t>
    </rPh>
    <rPh sb="10" eb="11">
      <t>マン</t>
    </rPh>
    <phoneticPr fontId="3"/>
  </si>
  <si>
    <t>←申請内容入力後
自動で計算されます</t>
    <phoneticPr fontId="3"/>
  </si>
  <si>
    <t>←プルダウンで選択</t>
    <rPh sb="7" eb="9">
      <t>センタク</t>
    </rPh>
    <phoneticPr fontId="3"/>
  </si>
  <si>
    <r>
      <t>①講習会への学生の参加費</t>
    </r>
    <r>
      <rPr>
        <b/>
        <sz val="16"/>
        <color rgb="FFFF0000"/>
        <rFont val="Meiryo UI"/>
        <family val="3"/>
        <charset val="128"/>
      </rPr>
      <t>※交通費・食費は含みません</t>
    </r>
    <rPh sb="1" eb="4">
      <t>コウシュウカイ</t>
    </rPh>
    <rPh sb="6" eb="8">
      <t>ガクセイ</t>
    </rPh>
    <rPh sb="9" eb="12">
      <t>サンカヒ</t>
    </rPh>
    <phoneticPr fontId="3"/>
  </si>
  <si>
    <t>講習内容・金額がわかる資料を「添付資料用”表紙”」　につけてFormで提出すること。</t>
    <phoneticPr fontId="3"/>
  </si>
  <si>
    <r>
      <rPr>
        <b/>
        <sz val="16"/>
        <color theme="0"/>
        <rFont val="Meiryo UI"/>
        <family val="3"/>
        <charset val="128"/>
      </rPr>
      <t>立命館大学課外自主活動団体助成制度</t>
    </r>
    <r>
      <rPr>
        <b/>
        <sz val="18"/>
        <color theme="0"/>
        <rFont val="Meiryo UI"/>
        <family val="3"/>
        <charset val="128"/>
      </rPr>
      <t xml:space="preserve">
</t>
    </r>
    <r>
      <rPr>
        <b/>
        <sz val="22"/>
        <color theme="0"/>
        <rFont val="Meiryo UI"/>
        <family val="3"/>
        <charset val="128"/>
      </rPr>
      <t>基盤活動助成 【安全管理対策費－１】＜2025年</t>
    </r>
    <r>
      <rPr>
        <b/>
        <sz val="22"/>
        <color rgb="FFFF0000"/>
        <rFont val="Meiryo UI"/>
        <family val="3"/>
        <charset val="128"/>
      </rPr>
      <t>秋</t>
    </r>
    <r>
      <rPr>
        <b/>
        <sz val="22"/>
        <color theme="0"/>
        <rFont val="Meiryo UI"/>
        <family val="3"/>
        <charset val="128"/>
      </rPr>
      <t>募集＞</t>
    </r>
    <r>
      <rPr>
        <b/>
        <sz val="18"/>
        <color theme="0"/>
        <rFont val="Meiryo UI"/>
        <family val="3"/>
        <charset val="128"/>
      </rPr>
      <t xml:space="preserve">
</t>
    </r>
    <r>
      <rPr>
        <sz val="14"/>
        <color theme="0"/>
        <rFont val="Meiryo UI"/>
        <family val="3"/>
        <charset val="128"/>
      </rPr>
      <t>〔データ入力のフォントサイズ10.5。書式は崩さないこと〕</t>
    </r>
    <r>
      <rPr>
        <b/>
        <sz val="14"/>
        <color theme="0"/>
        <rFont val="Meiryo UI"/>
        <family val="3"/>
        <charset val="128"/>
      </rPr>
      <t xml:space="preserve">
</t>
    </r>
    <r>
      <rPr>
        <b/>
        <sz val="14"/>
        <color theme="5"/>
        <rFont val="Meiryo UI"/>
        <family val="3"/>
        <charset val="128"/>
      </rPr>
      <t>ファイル名は「手続きキャンパス_団体名_安全管理対策費１」としてください。</t>
    </r>
    <rPh sb="26" eb="28">
      <t>アンゼン</t>
    </rPh>
    <rPh sb="28" eb="30">
      <t>カンリ</t>
    </rPh>
    <rPh sb="30" eb="33">
      <t>タイサクヒ</t>
    </rPh>
    <rPh sb="41" eb="42">
      <t>ネン</t>
    </rPh>
    <rPh sb="42" eb="43">
      <t>アキ</t>
    </rPh>
    <rPh sb="51" eb="53">
      <t>ニュウリョク</t>
    </rPh>
    <phoneticPr fontId="14"/>
  </si>
  <si>
    <t>申請項目</t>
    <rPh sb="0" eb="2">
      <t>シンセイ</t>
    </rPh>
    <rPh sb="2" eb="4">
      <t>コウモク</t>
    </rPh>
    <phoneticPr fontId="3"/>
  </si>
  <si>
    <t>講習会日時</t>
    <phoneticPr fontId="3"/>
  </si>
  <si>
    <t>●手取りから支払い額を算出する場合</t>
    <rPh sb="1" eb="3">
      <t>テド</t>
    </rPh>
    <rPh sb="6" eb="8">
      <t>シハラ</t>
    </rPh>
    <rPh sb="9" eb="10">
      <t>ガク</t>
    </rPh>
    <rPh sb="11" eb="13">
      <t>サンシュツ</t>
    </rPh>
    <rPh sb="15" eb="17">
      <t>バアイ</t>
    </rPh>
    <phoneticPr fontId="38"/>
  </si>
  <si>
    <t>　＊手取り額の黄色の枠に数字を入力</t>
    <rPh sb="2" eb="4">
      <t>テド</t>
    </rPh>
    <rPh sb="5" eb="6">
      <t>ガク</t>
    </rPh>
    <rPh sb="7" eb="9">
      <t>キイロ</t>
    </rPh>
    <rPh sb="10" eb="11">
      <t>ワク</t>
    </rPh>
    <rPh sb="12" eb="14">
      <t>スウジ</t>
    </rPh>
    <rPh sb="15" eb="17">
      <t>ニュウリョク</t>
    </rPh>
    <phoneticPr fontId="14"/>
  </si>
  <si>
    <t>手取り額</t>
    <rPh sb="0" eb="2">
      <t>テド</t>
    </rPh>
    <rPh sb="3" eb="4">
      <t>ガク</t>
    </rPh>
    <phoneticPr fontId="38"/>
  </si>
  <si>
    <t>諸税</t>
    <rPh sb="0" eb="2">
      <t>ショゼイ</t>
    </rPh>
    <phoneticPr fontId="38"/>
  </si>
  <si>
    <t>支払金額</t>
    <rPh sb="0" eb="2">
      <t>シハライ</t>
    </rPh>
    <rPh sb="2" eb="3">
      <t>キン</t>
    </rPh>
    <rPh sb="3" eb="4">
      <t>ガク</t>
    </rPh>
    <phoneticPr fontId="23"/>
  </si>
  <si>
    <t>－</t>
    <phoneticPr fontId="38"/>
  </si>
  <si>
    <t>＝</t>
    <phoneticPr fontId="38"/>
  </si>
  <si>
    <t>例）1回2万円を指導者に払いたい場合</t>
    <rPh sb="0" eb="1">
      <t>レイ</t>
    </rPh>
    <rPh sb="3" eb="4">
      <t>カイ</t>
    </rPh>
    <rPh sb="5" eb="7">
      <t>マンエン</t>
    </rPh>
    <rPh sb="8" eb="11">
      <t>シドウシャ</t>
    </rPh>
    <rPh sb="12" eb="13">
      <t>ハラ</t>
    </rPh>
    <rPh sb="16" eb="18">
      <t>バアイ</t>
    </rPh>
    <phoneticPr fontId="14"/>
  </si>
  <si>
    <t>支払金額</t>
    <rPh sb="0" eb="2">
      <t>シハライ</t>
    </rPh>
    <rPh sb="2" eb="4">
      <t>キンガク</t>
    </rPh>
    <phoneticPr fontId="23"/>
  </si>
  <si>
    <t>●支払額（諸税込）から手取りを算出する場合</t>
    <rPh sb="1" eb="3">
      <t>シハライ</t>
    </rPh>
    <rPh sb="3" eb="4">
      <t>ガク</t>
    </rPh>
    <rPh sb="5" eb="6">
      <t>ショ</t>
    </rPh>
    <rPh sb="6" eb="8">
      <t>ゼイコミ</t>
    </rPh>
    <rPh sb="11" eb="13">
      <t>テド</t>
    </rPh>
    <rPh sb="15" eb="17">
      <t>サンシュツ</t>
    </rPh>
    <rPh sb="19" eb="21">
      <t>バアイ</t>
    </rPh>
    <phoneticPr fontId="38"/>
  </si>
  <si>
    <t>　＊支払額の黄色の枠に数字を入力</t>
    <rPh sb="2" eb="4">
      <t>シハライ</t>
    </rPh>
    <rPh sb="4" eb="5">
      <t>ガク</t>
    </rPh>
    <rPh sb="6" eb="8">
      <t>キイロ</t>
    </rPh>
    <rPh sb="9" eb="10">
      <t>ワク</t>
    </rPh>
    <rPh sb="11" eb="13">
      <t>スウジ</t>
    </rPh>
    <rPh sb="14" eb="16">
      <t>ニュウリョク</t>
    </rPh>
    <phoneticPr fontId="14"/>
  </si>
  <si>
    <t>支払金額</t>
    <rPh sb="0" eb="2">
      <t>シハライ</t>
    </rPh>
    <rPh sb="2" eb="4">
      <t>キンガク</t>
    </rPh>
    <phoneticPr fontId="38"/>
  </si>
  <si>
    <t>指導者手取り額</t>
    <rPh sb="0" eb="3">
      <t>シドウシャ</t>
    </rPh>
    <rPh sb="3" eb="5">
      <t>テド</t>
    </rPh>
    <rPh sb="6" eb="7">
      <t>ガク</t>
    </rPh>
    <phoneticPr fontId="38"/>
  </si>
  <si>
    <t>例）支払額１回の上限５万円（諸税込）の手取り額を算出する場合</t>
    <rPh sb="0" eb="1">
      <t>レイ</t>
    </rPh>
    <rPh sb="2" eb="4">
      <t>シハライ</t>
    </rPh>
    <rPh sb="4" eb="5">
      <t>ガク</t>
    </rPh>
    <rPh sb="6" eb="7">
      <t>カイ</t>
    </rPh>
    <rPh sb="8" eb="10">
      <t>ジョウゲン</t>
    </rPh>
    <rPh sb="11" eb="13">
      <t>マンエン</t>
    </rPh>
    <rPh sb="14" eb="15">
      <t>ショ</t>
    </rPh>
    <rPh sb="15" eb="17">
      <t>ゼイコミ</t>
    </rPh>
    <rPh sb="19" eb="21">
      <t>テド</t>
    </rPh>
    <rPh sb="22" eb="23">
      <t>ガク</t>
    </rPh>
    <rPh sb="24" eb="26">
      <t>サンシュツ</t>
    </rPh>
    <rPh sb="28" eb="30">
      <t>バアイ</t>
    </rPh>
    <phoneticPr fontId="14"/>
  </si>
  <si>
    <t>支払金額</t>
    <rPh sb="0" eb="2">
      <t>シハライ</t>
    </rPh>
    <rPh sb="2" eb="4">
      <t>キンガク</t>
    </rPh>
    <phoneticPr fontId="14"/>
  </si>
  <si>
    <t>諸税</t>
    <rPh sb="0" eb="2">
      <t>ショゼイ</t>
    </rPh>
    <phoneticPr fontId="14"/>
  </si>
  <si>
    <t>指導者手取り額</t>
    <rPh sb="0" eb="3">
      <t>シドウシャ</t>
    </rPh>
    <rPh sb="3" eb="5">
      <t>テド</t>
    </rPh>
    <rPh sb="6" eb="7">
      <t>ガク</t>
    </rPh>
    <phoneticPr fontId="14"/>
  </si>
  <si>
    <t>ー</t>
    <phoneticPr fontId="14"/>
  </si>
  <si>
    <t>＝</t>
    <phoneticPr fontId="14"/>
  </si>
  <si>
    <r>
      <t xml:space="preserve">安全管理対策費ｰ1①②    
</t>
    </r>
    <r>
      <rPr>
        <b/>
        <sz val="11"/>
        <color rgb="FFFF0000"/>
        <rFont val="Meiryo UI"/>
        <family val="3"/>
        <charset val="128"/>
      </rPr>
      <t>申請額合計20万まで助成</t>
    </r>
    <rPh sb="23" eb="24">
      <t>マン</t>
    </rPh>
    <rPh sb="26" eb="28">
      <t>ジョセイ</t>
    </rPh>
    <phoneticPr fontId="3"/>
  </si>
  <si>
    <t>+</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</si>
</sst>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General\ &quot;回&quot;"/>
    <numFmt numFmtId="177" formatCode="&quot;¥&quot;#,##0_);[Red]\(&quot;¥&quot;#,##0\)"/>
    <numFmt numFmtId="178" formatCode="General\ &quot;人&quot;"/>
    <numFmt numFmtId="179" formatCode="#,##0.0000;[Red]\-#,##0.0000"/>
  </numFmts>
  <fonts count="4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Meiryo UI"/>
      <family val="3"/>
      <charset val="128"/>
    </font>
    <font>
      <b/>
      <sz val="11"/>
      <color theme="1"/>
      <name val="Meiryo UI"/>
      <family val="3"/>
      <charset val="128"/>
    </font>
    <font>
      <b/>
      <sz val="10"/>
      <color theme="1"/>
      <name val="Meiryo UI"/>
      <family val="3"/>
      <charset val="128"/>
    </font>
    <font>
      <sz val="11"/>
      <color theme="1"/>
      <name val="ＭＳ Ｐゴシック"/>
      <family val="2"/>
      <scheme val="minor"/>
    </font>
    <font>
      <sz val="10"/>
      <name val="Meiryo UI"/>
      <family val="3"/>
      <charset val="128"/>
    </font>
    <font>
      <b/>
      <sz val="10"/>
      <name val="Meiryo UI"/>
      <family val="3"/>
      <charset val="128"/>
    </font>
    <font>
      <sz val="10"/>
      <color rgb="FFFF0000"/>
      <name val="Meiryo UI"/>
      <family val="3"/>
      <charset val="128"/>
    </font>
    <font>
      <b/>
      <sz val="11"/>
      <color theme="0"/>
      <name val="Meiryo UI"/>
      <family val="3"/>
      <charset val="128"/>
    </font>
    <font>
      <sz val="10"/>
      <color theme="1"/>
      <name val="Meiryo UI"/>
      <family val="3"/>
      <charset val="128"/>
    </font>
    <font>
      <b/>
      <sz val="10"/>
      <color theme="0"/>
      <name val="Meiryo UI"/>
      <family val="3"/>
      <charset val="128"/>
    </font>
    <font>
      <sz val="6"/>
      <name val="ＭＳ Ｐゴシック"/>
      <family val="2"/>
      <charset val="128"/>
      <scheme val="minor"/>
    </font>
    <font>
      <b/>
      <sz val="10"/>
      <color theme="0"/>
      <name val="Yu Gothic UI"/>
      <family val="3"/>
      <charset val="128"/>
    </font>
    <font>
      <b/>
      <sz val="10"/>
      <color rgb="FF000000"/>
      <name val="Meiryo UI"/>
      <family val="3"/>
      <charset val="128"/>
    </font>
    <font>
      <b/>
      <sz val="10"/>
      <color rgb="FF000000"/>
      <name val="Yu Gothic UI"/>
      <family val="3"/>
      <charset val="128"/>
    </font>
    <font>
      <sz val="10.5"/>
      <color theme="1"/>
      <name val="Meiryo UI"/>
      <family val="3"/>
      <charset val="128"/>
    </font>
    <font>
      <b/>
      <sz val="10.5"/>
      <color theme="1"/>
      <name val="Meiryo UI"/>
      <family val="3"/>
      <charset val="128"/>
    </font>
    <font>
      <sz val="11"/>
      <color rgb="FFFF0000"/>
      <name val="Meiryo UI"/>
      <family val="3"/>
      <charset val="128"/>
    </font>
    <font>
      <b/>
      <sz val="16"/>
      <color theme="0"/>
      <name val="Meiryo UI"/>
      <family val="3"/>
      <charset val="128"/>
    </font>
    <font>
      <b/>
      <sz val="18"/>
      <color theme="0"/>
      <name val="Meiryo UI"/>
      <family val="3"/>
      <charset val="128"/>
    </font>
    <font>
      <b/>
      <sz val="22"/>
      <color theme="0"/>
      <name val="Meiryo UI"/>
      <family val="3"/>
      <charset val="128"/>
    </font>
    <font>
      <b/>
      <sz val="22"/>
      <color rgb="FFFF0000"/>
      <name val="Meiryo UI"/>
      <family val="3"/>
      <charset val="128"/>
    </font>
    <font>
      <sz val="14"/>
      <color theme="0"/>
      <name val="Meiryo UI"/>
      <family val="3"/>
      <charset val="128"/>
    </font>
    <font>
      <b/>
      <sz val="14"/>
      <color theme="0"/>
      <name val="Meiryo UI"/>
      <family val="3"/>
      <charset val="128"/>
    </font>
    <font>
      <b/>
      <sz val="14"/>
      <color theme="5"/>
      <name val="Meiryo UI"/>
      <family val="3"/>
      <charset val="128"/>
    </font>
    <font>
      <sz val="11"/>
      <name val="Meiryo UI"/>
      <family val="3"/>
      <charset val="128"/>
    </font>
    <font>
      <b/>
      <sz val="16"/>
      <color theme="1"/>
      <name val="Meiryo UI"/>
      <family val="3"/>
      <charset val="128"/>
    </font>
    <font>
      <b/>
      <sz val="14"/>
      <color theme="1"/>
      <name val="Meiryo UI"/>
      <family val="3"/>
      <charset val="128"/>
    </font>
    <font>
      <b/>
      <sz val="14"/>
      <name val="Meiryo UI"/>
      <family val="3"/>
      <charset val="128"/>
    </font>
    <font>
      <sz val="10.5"/>
      <color rgb="FF000000"/>
      <name val="Meiryo UI"/>
      <family val="3"/>
      <charset val="128"/>
    </font>
    <font>
      <sz val="10.5"/>
      <name val="Meiryo UI"/>
      <family val="3"/>
      <charset val="128"/>
    </font>
    <font>
      <b/>
      <sz val="20"/>
      <color theme="1"/>
      <name val="Meiryo UI"/>
      <family val="3"/>
      <charset val="128"/>
    </font>
    <font>
      <b/>
      <sz val="16"/>
      <color rgb="FFFF0000"/>
      <name val="Meiryo UI"/>
      <family val="3"/>
      <charset val="128"/>
    </font>
    <font>
      <b/>
      <sz val="11"/>
      <color rgb="FFFF0000"/>
      <name val="Meiryo UI"/>
      <family val="3"/>
      <charset val="128"/>
    </font>
    <font>
      <b/>
      <sz val="12"/>
      <name val="Meiryo UI"/>
      <family val="3"/>
      <charset val="128"/>
    </font>
    <font>
      <sz val="6"/>
      <name val="ＭＳ Ｐゴシック"/>
      <family val="3"/>
      <charset val="128"/>
    </font>
    <font>
      <sz val="12"/>
      <name val="Meiryo UI"/>
      <family val="3"/>
      <charset val="128"/>
    </font>
    <font>
      <sz val="12"/>
      <color theme="1"/>
      <name val="Meiryo UI"/>
      <family val="3"/>
      <charset val="128"/>
    </font>
    <font>
      <b/>
      <sz val="12"/>
      <color indexed="10"/>
      <name val="Meiryo UI"/>
      <family val="3"/>
      <charset val="128"/>
    </font>
    <font>
      <b/>
      <sz val="12"/>
      <color theme="1"/>
      <name val="Meiryo UI"/>
      <family val="3"/>
      <charset val="128"/>
    </font>
    <font>
      <sz val="9"/>
      <name val="Meiryo UI"/>
      <family val="3"/>
      <charset val="128"/>
    </font>
  </fonts>
  <fills count="15">
    <fill>
      <patternFill patternType="none"/>
    </fill>
    <fill>
      <patternFill patternType="gray125"/>
    </fill>
    <fill>
      <patternFill patternType="solid">
        <fgColor theme="0"/>
        <bgColor indexed="64"/>
      </patternFill>
    </fill>
    <fill>
      <patternFill patternType="solid">
        <fgColor theme="9" tint="-0.499984740745262"/>
        <bgColor indexed="64"/>
      </patternFill>
    </fill>
    <fill>
      <patternFill patternType="solid">
        <fgColor theme="9" tint="0.79998168889431442"/>
        <bgColor theme="9"/>
      </patternFill>
    </fill>
    <fill>
      <patternFill patternType="solid">
        <fgColor theme="9" tint="-0.249977111117893"/>
        <bgColor theme="9"/>
      </patternFill>
    </fill>
    <fill>
      <patternFill patternType="solid">
        <fgColor theme="9" tint="-0.249977111117893"/>
        <bgColor indexed="64"/>
      </patternFill>
    </fill>
    <fill>
      <patternFill patternType="solid">
        <fgColor theme="6" tint="0.79998168889431442"/>
        <bgColor theme="9"/>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7" tint="0.79998168889431442"/>
        <bgColor theme="9"/>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5">
    <border>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ashed">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thin">
        <color indexed="64"/>
      </top>
      <bottom/>
      <diagonal/>
    </border>
  </borders>
  <cellStyleXfs count="7">
    <xf numFmtId="0" fontId="0" fillId="0" borderId="0"/>
    <xf numFmtId="0" fontId="7" fillId="0" borderId="0"/>
    <xf numFmtId="0" fontId="2" fillId="0" borderId="0">
      <alignment vertical="center"/>
    </xf>
    <xf numFmtId="6"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62">
    <xf numFmtId="0" fontId="0" fillId="0" borderId="0" xfId="0"/>
    <xf numFmtId="0" fontId="4" fillId="2" borderId="0" xfId="0" applyFont="1" applyFill="1"/>
    <xf numFmtId="0" fontId="4" fillId="2" borderId="0" xfId="0" applyFont="1" applyFill="1" applyAlignment="1">
      <alignment horizontal="center"/>
    </xf>
    <xf numFmtId="0" fontId="4" fillId="2" borderId="0" xfId="0" applyFont="1" applyFill="1" applyAlignment="1">
      <alignment vertical="top"/>
    </xf>
    <xf numFmtId="0" fontId="4" fillId="2" borderId="0" xfId="0" applyFont="1" applyFill="1" applyAlignment="1">
      <alignment wrapText="1"/>
    </xf>
    <xf numFmtId="0" fontId="4" fillId="2" borderId="0" xfId="0" applyFont="1" applyFill="1" applyAlignment="1">
      <alignment vertical="top" wrapText="1"/>
    </xf>
    <xf numFmtId="0" fontId="4" fillId="2" borderId="0" xfId="0" applyFont="1" applyFill="1" applyAlignment="1">
      <alignment horizontal="center" vertical="center"/>
    </xf>
    <xf numFmtId="0" fontId="4" fillId="2" borderId="1" xfId="0" applyFont="1" applyFill="1" applyBorder="1"/>
    <xf numFmtId="177" fontId="18" fillId="9" borderId="9" xfId="4" applyNumberFormat="1" applyFont="1" applyFill="1" applyBorder="1" applyAlignment="1" applyProtection="1">
      <alignment horizontal="center" vertical="center" wrapText="1"/>
    </xf>
    <xf numFmtId="0" fontId="18" fillId="0" borderId="9" xfId="2" applyFont="1" applyBorder="1" applyAlignment="1" applyProtection="1">
      <alignment horizontal="left" vertical="center" wrapText="1"/>
      <protection locked="0"/>
    </xf>
    <xf numFmtId="0" fontId="18" fillId="0" borderId="9" xfId="2" applyFont="1" applyBorder="1" applyAlignment="1" applyProtection="1">
      <alignment horizontal="center" vertical="center" wrapText="1"/>
      <protection locked="0"/>
    </xf>
    <xf numFmtId="0" fontId="19" fillId="0" borderId="10" xfId="2" applyFont="1" applyBorder="1" applyAlignment="1" applyProtection="1">
      <alignment horizontal="center" vertical="center" wrapText="1"/>
      <protection locked="0"/>
    </xf>
    <xf numFmtId="0" fontId="19" fillId="0" borderId="4" xfId="2" applyFont="1" applyBorder="1" applyAlignment="1" applyProtection="1">
      <alignment horizontal="center" vertical="center" wrapText="1"/>
      <protection locked="0"/>
    </xf>
    <xf numFmtId="0" fontId="12" fillId="0" borderId="0" xfId="0" applyFont="1" applyAlignment="1" applyProtection="1">
      <alignment vertical="top"/>
      <protection locked="0"/>
    </xf>
    <xf numFmtId="177" fontId="4" fillId="2" borderId="0" xfId="0" applyNumberFormat="1" applyFont="1" applyFill="1"/>
    <xf numFmtId="0" fontId="13" fillId="5" borderId="9" xfId="1" applyFont="1" applyFill="1" applyBorder="1" applyAlignment="1" applyProtection="1">
      <alignment horizontal="center" vertical="center" wrapText="1"/>
      <protection locked="0"/>
    </xf>
    <xf numFmtId="0" fontId="13" fillId="6" borderId="9" xfId="2" applyFont="1" applyFill="1" applyBorder="1" applyAlignment="1" applyProtection="1">
      <alignment horizontal="center" vertical="center" wrapText="1"/>
      <protection locked="0"/>
    </xf>
    <xf numFmtId="0" fontId="15" fillId="6" borderId="9" xfId="2" applyFont="1" applyFill="1" applyBorder="1" applyAlignment="1" applyProtection="1">
      <alignment horizontal="center" vertical="center" wrapText="1"/>
      <protection locked="0"/>
    </xf>
    <xf numFmtId="0" fontId="6" fillId="7" borderId="9" xfId="1" applyFont="1" applyFill="1" applyBorder="1" applyAlignment="1" applyProtection="1">
      <alignment horizontal="center" vertical="center" wrapText="1"/>
      <protection locked="0"/>
    </xf>
    <xf numFmtId="0" fontId="6" fillId="8" borderId="9" xfId="2" applyFont="1" applyFill="1" applyBorder="1" applyAlignment="1" applyProtection="1">
      <alignment horizontal="center" vertical="center" wrapText="1"/>
      <protection locked="0"/>
    </xf>
    <xf numFmtId="0" fontId="29" fillId="2" borderId="0" xfId="0" applyFont="1" applyFill="1"/>
    <xf numFmtId="0" fontId="4" fillId="2" borderId="0" xfId="0" applyFont="1" applyFill="1" applyAlignment="1">
      <alignment horizontal="left" vertical="top" wrapText="1"/>
    </xf>
    <xf numFmtId="0" fontId="4" fillId="2" borderId="0" xfId="0" applyFont="1" applyFill="1" applyAlignment="1">
      <alignment horizontal="left" vertical="top"/>
    </xf>
    <xf numFmtId="0" fontId="29" fillId="2" borderId="1" xfId="0" applyFont="1" applyFill="1" applyBorder="1"/>
    <xf numFmtId="0" fontId="8" fillId="4" borderId="9" xfId="0" applyFont="1" applyFill="1" applyBorder="1" applyAlignment="1">
      <alignment horizontal="center" vertical="center" wrapText="1"/>
    </xf>
    <xf numFmtId="0" fontId="18" fillId="0" borderId="9" xfId="2" applyFont="1" applyBorder="1" applyAlignment="1" applyProtection="1">
      <alignment vertical="center" wrapText="1"/>
      <protection locked="0"/>
    </xf>
    <xf numFmtId="0" fontId="10" fillId="7" borderId="9" xfId="1" applyFont="1" applyFill="1" applyBorder="1" applyAlignment="1" applyProtection="1">
      <alignment vertical="center" wrapText="1"/>
      <protection locked="0"/>
    </xf>
    <xf numFmtId="0" fontId="4" fillId="2" borderId="9" xfId="0" applyFont="1" applyFill="1" applyBorder="1" applyAlignment="1">
      <alignment horizontal="right" vertical="center" wrapText="1"/>
    </xf>
    <xf numFmtId="177" fontId="18" fillId="0" borderId="25" xfId="4" applyNumberFormat="1" applyFont="1" applyBorder="1" applyAlignment="1" applyProtection="1">
      <alignment horizontal="center" vertical="center" wrapText="1"/>
      <protection locked="0"/>
    </xf>
    <xf numFmtId="177" fontId="18" fillId="0" borderId="7" xfId="4" applyNumberFormat="1" applyFont="1" applyBorder="1" applyAlignment="1" applyProtection="1">
      <alignment horizontal="center" vertical="center" wrapText="1"/>
      <protection locked="0"/>
    </xf>
    <xf numFmtId="176" fontId="18" fillId="0" borderId="9" xfId="2" applyNumberFormat="1" applyFont="1" applyBorder="1" applyAlignment="1" applyProtection="1">
      <alignment horizontal="center" vertical="center" wrapText="1"/>
      <protection locked="0"/>
    </xf>
    <xf numFmtId="0" fontId="5" fillId="9" borderId="9"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16" fillId="9" borderId="9" xfId="2" applyFont="1" applyFill="1" applyBorder="1" applyAlignment="1" applyProtection="1">
      <alignment horizontal="center" vertical="center" wrapText="1"/>
      <protection locked="0"/>
    </xf>
    <xf numFmtId="0" fontId="6" fillId="9" borderId="9" xfId="2" applyFont="1" applyFill="1" applyBorder="1" applyAlignment="1" applyProtection="1">
      <alignment horizontal="center" vertical="center" wrapText="1"/>
      <protection locked="0"/>
    </xf>
    <xf numFmtId="0" fontId="18" fillId="2" borderId="9" xfId="2" applyFont="1" applyFill="1" applyBorder="1" applyAlignment="1" applyProtection="1">
      <alignment horizontal="left" vertical="center" wrapText="1"/>
      <protection locked="0"/>
    </xf>
    <xf numFmtId="0" fontId="18" fillId="2" borderId="9" xfId="2" applyFont="1" applyFill="1" applyBorder="1" applyProtection="1">
      <alignment vertical="center"/>
      <protection locked="0"/>
    </xf>
    <xf numFmtId="0" fontId="18" fillId="2" borderId="9" xfId="0" applyFont="1" applyFill="1" applyBorder="1" applyAlignment="1">
      <alignment horizontal="center" vertical="center" wrapText="1"/>
    </xf>
    <xf numFmtId="178" fontId="18" fillId="2" borderId="9" xfId="0" applyNumberFormat="1" applyFont="1" applyFill="1" applyBorder="1" applyAlignment="1">
      <alignment horizontal="right" vertical="center" wrapText="1"/>
    </xf>
    <xf numFmtId="177" fontId="18" fillId="2" borderId="9" xfId="0" applyNumberFormat="1" applyFont="1" applyFill="1" applyBorder="1" applyAlignment="1">
      <alignment horizontal="right" vertical="center" wrapText="1"/>
    </xf>
    <xf numFmtId="177" fontId="33" fillId="9" borderId="9" xfId="0" applyNumberFormat="1" applyFont="1" applyFill="1" applyBorder="1" applyAlignment="1">
      <alignment horizontal="right" vertical="center" wrapText="1"/>
    </xf>
    <xf numFmtId="0" fontId="18" fillId="2" borderId="9" xfId="0" applyFont="1" applyFill="1" applyBorder="1" applyAlignment="1">
      <alignment vertical="center" wrapText="1"/>
    </xf>
    <xf numFmtId="0" fontId="12" fillId="8" borderId="9" xfId="2" applyFont="1" applyFill="1" applyBorder="1" applyAlignment="1" applyProtection="1">
      <alignment horizontal="center" vertical="center" wrapText="1"/>
      <protection locked="0"/>
    </xf>
    <xf numFmtId="0" fontId="18" fillId="8" borderId="9" xfId="2" applyFont="1" applyFill="1" applyBorder="1" applyAlignment="1" applyProtection="1">
      <alignment horizontal="center" vertical="center" wrapText="1"/>
      <protection locked="0"/>
    </xf>
    <xf numFmtId="0" fontId="18" fillId="8" borderId="9" xfId="2" applyFont="1" applyFill="1" applyBorder="1" applyAlignment="1" applyProtection="1">
      <alignment horizontal="left" vertical="center" wrapText="1"/>
      <protection locked="0"/>
    </xf>
    <xf numFmtId="0" fontId="32" fillId="8" borderId="9" xfId="2" applyFont="1" applyFill="1" applyBorder="1" applyAlignment="1" applyProtection="1">
      <alignment vertical="center" wrapText="1"/>
      <protection locked="0"/>
    </xf>
    <xf numFmtId="176" fontId="18" fillId="8" borderId="9" xfId="2" applyNumberFormat="1" applyFont="1" applyFill="1" applyBorder="1" applyAlignment="1" applyProtection="1">
      <alignment horizontal="center" vertical="center" wrapText="1"/>
      <protection locked="0"/>
    </xf>
    <xf numFmtId="177" fontId="18" fillId="8" borderId="7" xfId="4" applyNumberFormat="1" applyFont="1" applyFill="1" applyBorder="1" applyAlignment="1" applyProtection="1">
      <alignment horizontal="center" vertical="center" wrapText="1"/>
      <protection locked="0"/>
    </xf>
    <xf numFmtId="177" fontId="18" fillId="8" borderId="9" xfId="4" applyNumberFormat="1" applyFont="1" applyFill="1" applyBorder="1" applyAlignment="1" applyProtection="1">
      <alignment horizontal="center" vertical="center" wrapText="1"/>
    </xf>
    <xf numFmtId="177" fontId="18" fillId="8" borderId="9" xfId="0" applyNumberFormat="1" applyFont="1" applyFill="1" applyBorder="1" applyAlignment="1">
      <alignment horizontal="center" vertical="center"/>
    </xf>
    <xf numFmtId="0" fontId="4" fillId="2" borderId="0" xfId="0" applyFont="1" applyFill="1" applyAlignment="1">
      <alignment horizontal="center" vertical="top" wrapText="1"/>
    </xf>
    <xf numFmtId="0" fontId="4" fillId="2" borderId="0" xfId="0" applyFont="1" applyFill="1" applyAlignment="1">
      <alignment horizontal="left" vertical="center"/>
    </xf>
    <xf numFmtId="0" fontId="37" fillId="13" borderId="0" xfId="5" applyFont="1" applyFill="1" applyProtection="1">
      <alignment vertical="center"/>
      <protection locked="0"/>
    </xf>
    <xf numFmtId="38" fontId="4" fillId="13" borderId="0" xfId="6" applyFont="1" applyFill="1" applyProtection="1">
      <alignment vertical="center"/>
      <protection locked="0"/>
    </xf>
    <xf numFmtId="38" fontId="4" fillId="13" borderId="0" xfId="6" applyFont="1" applyFill="1" applyAlignment="1" applyProtection="1">
      <alignment horizontal="center" vertical="center"/>
      <protection locked="0"/>
    </xf>
    <xf numFmtId="179" fontId="4" fillId="13" borderId="0" xfId="6" applyNumberFormat="1" applyFont="1" applyFill="1" applyProtection="1">
      <alignment vertical="center"/>
      <protection locked="0"/>
    </xf>
    <xf numFmtId="38" fontId="4" fillId="2" borderId="0" xfId="6" applyFont="1" applyFill="1" applyProtection="1">
      <alignment vertical="center"/>
      <protection locked="0"/>
    </xf>
    <xf numFmtId="0" fontId="4" fillId="2" borderId="0" xfId="5" applyFont="1" applyFill="1" applyProtection="1">
      <alignment vertical="center"/>
      <protection locked="0"/>
    </xf>
    <xf numFmtId="0" fontId="39" fillId="2" borderId="0" xfId="5" applyFont="1" applyFill="1" applyProtection="1">
      <alignment vertical="center"/>
      <protection locked="0"/>
    </xf>
    <xf numFmtId="38" fontId="4" fillId="2" borderId="0" xfId="6" applyFont="1" applyFill="1" applyAlignment="1" applyProtection="1">
      <alignment horizontal="center" vertical="center"/>
      <protection locked="0"/>
    </xf>
    <xf numFmtId="179" fontId="4" fillId="2" borderId="0" xfId="6" applyNumberFormat="1" applyFont="1" applyFill="1" applyProtection="1">
      <alignment vertical="center"/>
      <protection locked="0"/>
    </xf>
    <xf numFmtId="0" fontId="40" fillId="2" borderId="0" xfId="5" applyFont="1" applyFill="1" applyProtection="1">
      <alignment vertical="center"/>
      <protection locked="0"/>
    </xf>
    <xf numFmtId="38" fontId="41" fillId="2" borderId="0" xfId="6" applyFont="1" applyFill="1" applyAlignment="1" applyProtection="1">
      <alignment horizontal="center" vertical="center"/>
      <protection locked="0"/>
    </xf>
    <xf numFmtId="38" fontId="40" fillId="2" borderId="0" xfId="6" applyFont="1" applyFill="1" applyAlignment="1" applyProtection="1">
      <alignment horizontal="center" vertical="center"/>
      <protection locked="0"/>
    </xf>
    <xf numFmtId="38" fontId="42" fillId="2" borderId="0" xfId="6" applyFont="1" applyFill="1" applyAlignment="1" applyProtection="1">
      <alignment horizontal="center" vertical="center"/>
      <protection locked="0"/>
    </xf>
    <xf numFmtId="38" fontId="40" fillId="2" borderId="0" xfId="6" applyFont="1" applyFill="1" applyProtection="1">
      <alignment vertical="center"/>
      <protection locked="0"/>
    </xf>
    <xf numFmtId="38" fontId="41" fillId="9" borderId="9" xfId="6" applyFont="1" applyFill="1" applyBorder="1" applyAlignment="1" applyProtection="1">
      <alignment horizontal="center" vertical="center"/>
      <protection locked="0"/>
    </xf>
    <xf numFmtId="38" fontId="39" fillId="2" borderId="0" xfId="6" applyFont="1" applyFill="1" applyAlignment="1" applyProtection="1">
      <alignment horizontal="center" vertical="center"/>
      <protection locked="0"/>
    </xf>
    <xf numFmtId="38" fontId="42" fillId="2" borderId="0" xfId="6" applyFont="1" applyFill="1" applyBorder="1" applyAlignment="1" applyProtection="1">
      <alignment horizontal="center" vertical="center"/>
    </xf>
    <xf numFmtId="38" fontId="40" fillId="2" borderId="0" xfId="6" applyFont="1" applyFill="1" applyBorder="1" applyAlignment="1" applyProtection="1">
      <alignment horizontal="center" vertical="center"/>
    </xf>
    <xf numFmtId="0" fontId="42" fillId="14" borderId="0" xfId="5" applyFont="1" applyFill="1" applyProtection="1">
      <alignment vertical="center"/>
      <protection locked="0"/>
    </xf>
    <xf numFmtId="0" fontId="5" fillId="14" borderId="0" xfId="5" applyFont="1" applyFill="1" applyAlignment="1" applyProtection="1">
      <alignment horizontal="center" vertical="center"/>
      <protection locked="0"/>
    </xf>
    <xf numFmtId="0" fontId="4" fillId="14" borderId="0" xfId="5" applyFont="1" applyFill="1" applyProtection="1">
      <alignment vertical="center"/>
      <protection locked="0"/>
    </xf>
    <xf numFmtId="38" fontId="42" fillId="14" borderId="0" xfId="6" applyFont="1" applyFill="1" applyAlignment="1" applyProtection="1">
      <alignment horizontal="center" vertical="center"/>
      <protection locked="0"/>
    </xf>
    <xf numFmtId="38" fontId="40" fillId="14" borderId="0" xfId="6" applyFont="1" applyFill="1" applyAlignment="1" applyProtection="1">
      <alignment horizontal="center" vertical="center"/>
      <protection locked="0"/>
    </xf>
    <xf numFmtId="38" fontId="42" fillId="14" borderId="9" xfId="6" applyFont="1" applyFill="1" applyBorder="1" applyAlignment="1" applyProtection="1">
      <alignment horizontal="center" vertical="center"/>
      <protection locked="0"/>
    </xf>
    <xf numFmtId="38" fontId="39" fillId="14" borderId="0" xfId="6" applyFont="1" applyFill="1" applyAlignment="1" applyProtection="1">
      <alignment horizontal="center" vertical="center"/>
      <protection locked="0"/>
    </xf>
    <xf numFmtId="38" fontId="42" fillId="14" borderId="0" xfId="6" applyFont="1" applyFill="1" applyBorder="1" applyAlignment="1" applyProtection="1">
      <alignment horizontal="center" vertical="center"/>
    </xf>
    <xf numFmtId="38" fontId="40" fillId="14" borderId="0" xfId="6" applyFont="1" applyFill="1" applyBorder="1" applyAlignment="1" applyProtection="1">
      <alignment horizontal="center" vertical="center"/>
    </xf>
    <xf numFmtId="0" fontId="4" fillId="8" borderId="0" xfId="5" applyFont="1" applyFill="1" applyProtection="1">
      <alignment vertical="center"/>
      <protection locked="0"/>
    </xf>
    <xf numFmtId="0" fontId="4" fillId="8" borderId="0" xfId="5" applyFont="1" applyFill="1" applyAlignment="1" applyProtection="1">
      <alignment horizontal="center" vertical="center"/>
      <protection locked="0"/>
    </xf>
    <xf numFmtId="38" fontId="40" fillId="2" borderId="0" xfId="6" applyFont="1" applyFill="1" applyAlignment="1" applyProtection="1">
      <alignment horizontal="center" vertical="center"/>
    </xf>
    <xf numFmtId="38" fontId="41" fillId="2" borderId="0" xfId="6" applyFont="1" applyFill="1" applyBorder="1" applyAlignment="1" applyProtection="1">
      <alignment horizontal="center" vertical="center"/>
      <protection locked="0"/>
    </xf>
    <xf numFmtId="38" fontId="42" fillId="2" borderId="0" xfId="6" applyFont="1" applyFill="1" applyBorder="1" applyAlignment="1" applyProtection="1">
      <alignment horizontal="center" vertical="center"/>
      <protection locked="0"/>
    </xf>
    <xf numFmtId="0" fontId="43" fillId="2" borderId="0" xfId="5" applyFont="1" applyFill="1" applyProtection="1">
      <alignment vertical="center"/>
      <protection locked="0"/>
    </xf>
    <xf numFmtId="0" fontId="42" fillId="8" borderId="0" xfId="5" applyFont="1" applyFill="1" applyProtection="1">
      <alignment vertical="center"/>
      <protection locked="0"/>
    </xf>
    <xf numFmtId="0" fontId="5" fillId="8" borderId="0" xfId="5" applyFont="1" applyFill="1" applyAlignment="1" applyProtection="1">
      <alignment horizontal="center" vertical="center"/>
      <protection locked="0"/>
    </xf>
    <xf numFmtId="38" fontId="5" fillId="8" borderId="9" xfId="6" applyFont="1" applyFill="1" applyBorder="1" applyAlignment="1" applyProtection="1">
      <alignment horizontal="center" vertical="center"/>
      <protection locked="0"/>
    </xf>
    <xf numFmtId="38" fontId="4" fillId="8" borderId="0" xfId="6" applyFont="1" applyFill="1" applyAlignment="1" applyProtection="1">
      <alignment horizontal="center" vertical="center"/>
      <protection locked="0"/>
    </xf>
    <xf numFmtId="0" fontId="4" fillId="2" borderId="0" xfId="5" applyFont="1" applyFill="1" applyAlignment="1" applyProtection="1">
      <alignment horizontal="center" vertical="center"/>
      <protection locked="0"/>
    </xf>
    <xf numFmtId="0" fontId="4" fillId="2" borderId="16" xfId="0" applyFont="1" applyFill="1" applyBorder="1" applyAlignment="1">
      <alignment horizontal="center" vertical="top" wrapText="1"/>
    </xf>
    <xf numFmtId="0" fontId="36" fillId="9" borderId="34" xfId="0" applyFont="1" applyFill="1" applyBorder="1" applyAlignment="1">
      <alignment horizontal="left" vertical="center" wrapText="1"/>
    </xf>
    <xf numFmtId="0" fontId="18" fillId="2" borderId="9" xfId="0" applyFont="1" applyFill="1" applyBorder="1" applyAlignment="1">
      <alignment horizontal="center" vertical="center"/>
    </xf>
    <xf numFmtId="0" fontId="10" fillId="8" borderId="6" xfId="2" applyFont="1" applyFill="1" applyBorder="1" applyAlignment="1" applyProtection="1">
      <alignment horizontal="center" vertical="center" wrapText="1"/>
      <protection locked="0"/>
    </xf>
    <xf numFmtId="0" fontId="10" fillId="8" borderId="7" xfId="2" applyFont="1" applyFill="1" applyBorder="1" applyAlignment="1" applyProtection="1">
      <alignment horizontal="center" vertical="center" wrapText="1"/>
      <protection locked="0"/>
    </xf>
    <xf numFmtId="0" fontId="13" fillId="6" borderId="6" xfId="2" applyFont="1" applyFill="1" applyBorder="1" applyAlignment="1" applyProtection="1">
      <alignment horizontal="center" vertical="center" wrapText="1"/>
      <protection locked="0"/>
    </xf>
    <xf numFmtId="0" fontId="13" fillId="6" borderId="7" xfId="2" applyFont="1" applyFill="1" applyBorder="1" applyAlignment="1" applyProtection="1">
      <alignment horizontal="center" vertical="center" wrapText="1"/>
      <protection locked="0"/>
    </xf>
    <xf numFmtId="0" fontId="32" fillId="8" borderId="9" xfId="2" applyFont="1" applyFill="1" applyBorder="1" applyAlignment="1" applyProtection="1">
      <alignment horizontal="center" vertical="center" wrapText="1"/>
      <protection locked="0"/>
    </xf>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3" fillId="5" borderId="16" xfId="1" applyFont="1" applyFill="1" applyBorder="1" applyAlignment="1" applyProtection="1">
      <alignment horizontal="center" vertical="center" wrapText="1"/>
      <protection locked="0"/>
    </xf>
    <xf numFmtId="0" fontId="13" fillId="5" borderId="17" xfId="1" applyFont="1" applyFill="1" applyBorder="1" applyAlignment="1" applyProtection="1">
      <alignment horizontal="center" vertical="center" wrapText="1"/>
      <protection locked="0"/>
    </xf>
    <xf numFmtId="0" fontId="10" fillId="7" borderId="8" xfId="1" applyFont="1" applyFill="1" applyBorder="1" applyAlignment="1" applyProtection="1">
      <alignment horizontal="center" vertical="center" wrapText="1"/>
      <protection locked="0"/>
    </xf>
    <xf numFmtId="0" fontId="10" fillId="7" borderId="25" xfId="1" applyFont="1" applyFill="1" applyBorder="1" applyAlignment="1" applyProtection="1">
      <alignment horizontal="center" vertical="center" wrapText="1"/>
      <protection locked="0"/>
    </xf>
    <xf numFmtId="0" fontId="31" fillId="4" borderId="18"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31" fillId="4" borderId="20"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18" fillId="8" borderId="9" xfId="0" applyFont="1" applyFill="1" applyBorder="1" applyAlignment="1">
      <alignment horizontal="center" vertical="center" wrapText="1"/>
    </xf>
    <xf numFmtId="0" fontId="18" fillId="8" borderId="9" xfId="0" applyFont="1" applyFill="1" applyBorder="1" applyAlignment="1">
      <alignment horizontal="center" vertical="center"/>
    </xf>
    <xf numFmtId="0" fontId="10" fillId="7" borderId="6" xfId="1" applyFont="1" applyFill="1" applyBorder="1" applyAlignment="1" applyProtection="1">
      <alignment horizontal="center" vertical="center" wrapText="1"/>
      <protection locked="0"/>
    </xf>
    <xf numFmtId="0" fontId="10" fillId="7" borderId="7" xfId="1" applyFont="1" applyFill="1" applyBorder="1" applyAlignment="1" applyProtection="1">
      <alignment horizontal="center" vertical="center" wrapText="1"/>
      <protection locked="0"/>
    </xf>
    <xf numFmtId="0" fontId="11" fillId="3" borderId="26"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33" fillId="0" borderId="13" xfId="0" applyFont="1" applyBorder="1" applyAlignment="1">
      <alignment horizontal="center" vertical="center" wrapText="1"/>
    </xf>
    <xf numFmtId="0" fontId="33" fillId="0" borderId="14" xfId="0" applyFont="1" applyBorder="1" applyAlignment="1">
      <alignment horizontal="center" vertical="center" wrapText="1"/>
    </xf>
    <xf numFmtId="0" fontId="18" fillId="0" borderId="21" xfId="0" applyFont="1" applyBorder="1" applyAlignment="1" applyProtection="1">
      <alignment horizontal="center" vertical="center" wrapText="1"/>
      <protection locked="0"/>
    </xf>
    <xf numFmtId="0" fontId="18" fillId="0" borderId="19" xfId="0" applyFont="1" applyBorder="1" applyAlignment="1" applyProtection="1">
      <alignment horizontal="center" vertical="center" wrapText="1"/>
      <protection locked="0"/>
    </xf>
    <xf numFmtId="0" fontId="18" fillId="0" borderId="20" xfId="0" applyFont="1" applyBorder="1" applyAlignment="1" applyProtection="1">
      <alignment horizontal="center" vertical="center" wrapText="1"/>
      <protection locked="0"/>
    </xf>
    <xf numFmtId="0" fontId="11" fillId="3" borderId="0" xfId="0" applyFont="1" applyFill="1" applyAlignment="1" applyProtection="1">
      <alignment horizontal="center" vertical="center" wrapText="1"/>
      <protection locked="0"/>
    </xf>
    <xf numFmtId="0" fontId="20" fillId="4" borderId="12"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33" fillId="0" borderId="15"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3" xfId="0" applyFont="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30" fillId="10" borderId="18" xfId="0" applyFont="1" applyFill="1" applyBorder="1" applyAlignment="1" applyProtection="1">
      <alignment horizontal="center" vertical="center" wrapText="1"/>
      <protection locked="0"/>
    </xf>
    <xf numFmtId="0" fontId="30" fillId="10" borderId="19" xfId="0" applyFont="1" applyFill="1" applyBorder="1" applyAlignment="1" applyProtection="1">
      <alignment horizontal="center" vertical="center" wrapText="1"/>
      <protection locked="0"/>
    </xf>
    <xf numFmtId="0" fontId="30" fillId="10" borderId="20" xfId="0" applyFont="1" applyFill="1" applyBorder="1" applyAlignment="1" applyProtection="1">
      <alignment horizontal="center" vertical="center" wrapText="1"/>
      <protection locked="0"/>
    </xf>
    <xf numFmtId="0" fontId="31" fillId="4" borderId="30" xfId="0" applyFont="1" applyFill="1" applyBorder="1" applyAlignment="1">
      <alignment horizontal="center" vertical="center" wrapText="1"/>
    </xf>
    <xf numFmtId="0" fontId="28" fillId="4" borderId="31" xfId="0" applyFont="1" applyFill="1" applyBorder="1" applyAlignment="1">
      <alignment horizontal="center" vertical="center" wrapText="1"/>
    </xf>
    <xf numFmtId="0" fontId="28" fillId="4" borderId="32" xfId="0" applyFont="1" applyFill="1" applyBorder="1" applyAlignment="1">
      <alignment horizontal="center" vertical="center" wrapText="1"/>
    </xf>
    <xf numFmtId="177" fontId="18" fillId="9" borderId="9" xfId="0" applyNumberFormat="1" applyFont="1" applyFill="1" applyBorder="1" applyAlignment="1">
      <alignment horizontal="center" vertical="center"/>
    </xf>
    <xf numFmtId="0" fontId="10" fillId="9" borderId="6" xfId="2" applyFont="1" applyFill="1" applyBorder="1" applyAlignment="1" applyProtection="1">
      <alignment horizontal="center" vertical="center" wrapText="1"/>
      <protection locked="0"/>
    </xf>
    <xf numFmtId="0" fontId="10" fillId="9" borderId="7" xfId="2" applyFont="1" applyFill="1" applyBorder="1" applyAlignment="1" applyProtection="1">
      <alignment horizontal="center" vertical="center" wrapText="1"/>
      <protection locked="0"/>
    </xf>
    <xf numFmtId="0" fontId="31" fillId="4" borderId="2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14" xfId="0" applyFont="1" applyFill="1" applyBorder="1" applyAlignment="1">
      <alignment horizontal="center" vertical="center" wrapText="1"/>
    </xf>
    <xf numFmtId="177" fontId="34" fillId="12" borderId="13" xfId="0" applyNumberFormat="1" applyFont="1" applyFill="1" applyBorder="1" applyAlignment="1">
      <alignment horizontal="center" vertical="center"/>
    </xf>
    <xf numFmtId="177" fontId="34" fillId="12" borderId="14" xfId="0" applyNumberFormat="1" applyFont="1" applyFill="1" applyBorder="1" applyAlignment="1">
      <alignment horizontal="center" vertical="center"/>
    </xf>
    <xf numFmtId="0" fontId="4" fillId="2" borderId="11" xfId="0" applyFont="1" applyFill="1" applyBorder="1" applyAlignment="1">
      <alignment horizontal="left" vertical="center" wrapText="1"/>
    </xf>
    <xf numFmtId="0" fontId="4" fillId="2" borderId="0" xfId="0" applyFont="1" applyFill="1" applyAlignment="1">
      <alignment horizontal="left" vertical="center" wrapText="1"/>
    </xf>
    <xf numFmtId="177" fontId="8" fillId="11" borderId="22" xfId="0" applyNumberFormat="1" applyFont="1" applyFill="1" applyBorder="1" applyAlignment="1">
      <alignment horizontal="center" vertical="center" wrapText="1"/>
    </xf>
    <xf numFmtId="177" fontId="8" fillId="11" borderId="5" xfId="0" applyNumberFormat="1" applyFont="1" applyFill="1" applyBorder="1" applyAlignment="1">
      <alignment horizontal="center" vertical="center" wrapText="1"/>
    </xf>
    <xf numFmtId="177" fontId="8" fillId="4" borderId="22" xfId="0" applyNumberFormat="1" applyFont="1" applyFill="1" applyBorder="1" applyAlignment="1">
      <alignment horizontal="center" vertical="center" wrapText="1"/>
    </xf>
    <xf numFmtId="177" fontId="8" fillId="4" borderId="5" xfId="0" applyNumberFormat="1" applyFont="1" applyFill="1" applyBorder="1" applyAlignment="1">
      <alignment horizontal="center" vertical="center" wrapText="1"/>
    </xf>
    <xf numFmtId="0" fontId="17" fillId="8" borderId="6" xfId="2" applyFont="1" applyFill="1" applyBorder="1" applyAlignment="1" applyProtection="1">
      <alignment horizontal="center" vertical="center" wrapText="1"/>
      <protection locked="0"/>
    </xf>
    <xf numFmtId="0" fontId="17" fillId="8" borderId="7" xfId="2" applyFont="1" applyFill="1" applyBorder="1" applyAlignment="1" applyProtection="1">
      <alignment horizontal="center" vertical="center" wrapText="1"/>
      <protection locked="0"/>
    </xf>
    <xf numFmtId="177" fontId="18" fillId="9" borderId="22" xfId="0" applyNumberFormat="1" applyFont="1" applyFill="1" applyBorder="1" applyAlignment="1">
      <alignment horizontal="right" vertical="center" wrapText="1"/>
    </xf>
    <xf numFmtId="177" fontId="18" fillId="9" borderId="33" xfId="0" applyNumberFormat="1" applyFont="1" applyFill="1" applyBorder="1" applyAlignment="1">
      <alignment horizontal="right" vertical="center" wrapText="1"/>
    </xf>
    <xf numFmtId="177" fontId="18" fillId="9" borderId="5" xfId="0" applyNumberFormat="1" applyFont="1" applyFill="1" applyBorder="1" applyAlignment="1">
      <alignment horizontal="right" vertical="center" wrapText="1"/>
    </xf>
    <xf numFmtId="0" fontId="18" fillId="2" borderId="6" xfId="0" applyFont="1" applyFill="1" applyBorder="1" applyAlignment="1">
      <alignment horizontal="center"/>
    </xf>
    <xf numFmtId="0" fontId="18" fillId="2" borderId="7" xfId="0" applyFont="1" applyFill="1" applyBorder="1" applyAlignment="1">
      <alignment horizontal="center"/>
    </xf>
  </cellXfs>
  <cellStyles count="7">
    <cellStyle name="桁区切り 2" xfId="4" xr:uid="{45AC31DE-131B-4F65-B0F4-115DC16B7A45}"/>
    <cellStyle name="桁区切り 3" xfId="6" xr:uid="{F39085D1-4C2A-471C-8C33-CE2777F99B2C}"/>
    <cellStyle name="通貨 2" xfId="3" xr:uid="{EA24AF70-2CAA-45C2-8D55-72D927FDEE6C}"/>
    <cellStyle name="標準" xfId="0" builtinId="0"/>
    <cellStyle name="標準 2" xfId="1" xr:uid="{27849AFE-633C-4E6F-9DF8-C6BCBA3C3903}"/>
    <cellStyle name="標準 3" xfId="2" xr:uid="{228DA272-DDA9-4BCB-B444-DAAD46ED892E}"/>
    <cellStyle name="標準 4" xfId="5" xr:uid="{2F1260CC-8B23-4E7C-9C6B-8125CF8EA4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A2524-D0B6-4FCB-861E-AB4878A95764}">
  <sheetPr>
    <pageSetUpPr autoPageBreaks="0" fitToPage="1"/>
  </sheetPr>
  <dimension ref="A1:Q34"/>
  <sheetViews>
    <sheetView tabSelected="1" zoomScale="80" zoomScaleNormal="80" workbookViewId="0"/>
  </sheetViews>
  <sheetFormatPr defaultColWidth="9" defaultRowHeight="15" x14ac:dyDescent="0.35"/>
  <cols>
    <col min="1" max="1" width="7" style="1" customWidth="1"/>
    <col min="2" max="2" width="23.1796875" style="1" customWidth="1"/>
    <col min="3" max="5" width="18.1796875" style="1" customWidth="1"/>
    <col min="6" max="6" width="18.1796875" style="4" customWidth="1"/>
    <col min="7" max="7" width="13.36328125" style="4" customWidth="1"/>
    <col min="8" max="8" width="16.1796875" style="14" customWidth="1"/>
    <col min="9" max="9" width="19" style="14" customWidth="1"/>
    <col min="10" max="10" width="18.54296875" style="2" customWidth="1"/>
    <col min="11" max="11" width="14.26953125" style="6" customWidth="1"/>
    <col min="12" max="12" width="10.26953125" style="6" customWidth="1"/>
    <col min="13" max="13" width="10" style="1" customWidth="1"/>
    <col min="14" max="14" width="11.54296875" style="6" customWidth="1"/>
    <col min="15" max="15" width="11" style="6" customWidth="1"/>
    <col min="16" max="16" width="18" style="1" customWidth="1"/>
    <col min="17" max="17" width="16.1796875" style="1" customWidth="1"/>
    <col min="18" max="16384" width="9" style="1"/>
  </cols>
  <sheetData>
    <row r="1" spans="1:15" x14ac:dyDescent="0.35">
      <c r="A1" s="13" t="s">
        <v>28</v>
      </c>
      <c r="B1" s="13"/>
      <c r="C1" s="13"/>
    </row>
    <row r="2" spans="1:15" ht="105" customHeight="1" thickBot="1" x14ac:dyDescent="0.4">
      <c r="A2" s="125" t="s">
        <v>55</v>
      </c>
      <c r="B2" s="125"/>
      <c r="C2" s="125"/>
      <c r="D2" s="125"/>
      <c r="E2" s="125"/>
      <c r="F2" s="125"/>
      <c r="G2" s="125"/>
      <c r="H2" s="125"/>
      <c r="I2" s="125"/>
      <c r="J2" s="125"/>
    </row>
    <row r="3" spans="1:15" ht="55.5" customHeight="1" thickBot="1" x14ac:dyDescent="0.4">
      <c r="A3" s="135" t="s">
        <v>0</v>
      </c>
      <c r="B3" s="136"/>
      <c r="C3" s="137"/>
      <c r="D3" s="122"/>
      <c r="E3" s="123"/>
      <c r="F3" s="123"/>
      <c r="G3" s="123"/>
      <c r="H3" s="123"/>
      <c r="I3" s="123"/>
      <c r="J3" s="124"/>
    </row>
    <row r="4" spans="1:15" ht="29.5" customHeight="1" x14ac:dyDescent="0.35">
      <c r="A4" s="138" t="s">
        <v>3</v>
      </c>
      <c r="B4" s="139"/>
      <c r="C4" s="140"/>
      <c r="D4" s="129"/>
      <c r="E4" s="129"/>
      <c r="F4" s="129"/>
      <c r="G4" s="129"/>
      <c r="H4" s="129"/>
      <c r="I4" s="129"/>
      <c r="J4" s="130"/>
    </row>
    <row r="5" spans="1:15" ht="128.5" customHeight="1" thickBot="1" x14ac:dyDescent="0.4">
      <c r="A5" s="126" t="s">
        <v>42</v>
      </c>
      <c r="B5" s="127"/>
      <c r="C5" s="128"/>
      <c r="D5" s="131"/>
      <c r="E5" s="131"/>
      <c r="F5" s="131"/>
      <c r="G5" s="131"/>
      <c r="H5" s="131"/>
      <c r="I5" s="131"/>
      <c r="J5" s="132"/>
    </row>
    <row r="6" spans="1:15" ht="50" customHeight="1" thickBot="1" x14ac:dyDescent="0.4">
      <c r="A6" s="104" t="s">
        <v>56</v>
      </c>
      <c r="B6" s="105"/>
      <c r="C6" s="106"/>
      <c r="D6" s="120"/>
      <c r="E6" s="120"/>
      <c r="F6" s="120"/>
      <c r="G6" s="120"/>
      <c r="H6" s="120"/>
      <c r="I6" s="120"/>
      <c r="J6" s="121"/>
      <c r="K6" s="51" t="s">
        <v>52</v>
      </c>
    </row>
    <row r="7" spans="1:15" ht="50" customHeight="1" thickBot="1" x14ac:dyDescent="0.4">
      <c r="A7" s="144" t="s">
        <v>77</v>
      </c>
      <c r="B7" s="145"/>
      <c r="C7" s="146"/>
      <c r="D7" s="147">
        <f>SUM(Q22,J13)</f>
        <v>0</v>
      </c>
      <c r="E7" s="147"/>
      <c r="F7" s="147"/>
      <c r="G7" s="147"/>
      <c r="H7" s="147"/>
      <c r="I7" s="147"/>
      <c r="J7" s="148"/>
      <c r="K7" s="149" t="s">
        <v>51</v>
      </c>
      <c r="L7" s="150"/>
    </row>
    <row r="8" spans="1:15" ht="31" customHeight="1" thickBot="1" x14ac:dyDescent="0.55000000000000004">
      <c r="A8" s="23" t="s">
        <v>53</v>
      </c>
      <c r="D8" s="7"/>
      <c r="E8" s="21"/>
      <c r="F8" s="22"/>
      <c r="G8" s="22"/>
      <c r="H8" s="22"/>
      <c r="I8" s="22"/>
    </row>
    <row r="9" spans="1:15" ht="26.25" customHeight="1" x14ac:dyDescent="0.35">
      <c r="A9" s="115" t="s">
        <v>2</v>
      </c>
      <c r="B9" s="116"/>
      <c r="C9" s="116"/>
      <c r="D9" s="116"/>
      <c r="E9" s="116"/>
      <c r="F9" s="116"/>
      <c r="G9" s="116"/>
      <c r="H9" s="116"/>
      <c r="I9" s="116"/>
      <c r="J9" s="117"/>
      <c r="K9" s="1"/>
      <c r="L9" s="1"/>
      <c r="N9" s="1"/>
      <c r="O9" s="1"/>
    </row>
    <row r="10" spans="1:15" s="3" customFormat="1" ht="41" customHeight="1" x14ac:dyDescent="0.2">
      <c r="A10" s="118" t="s">
        <v>8</v>
      </c>
      <c r="B10" s="118" t="s">
        <v>57</v>
      </c>
      <c r="C10" s="107" t="s">
        <v>31</v>
      </c>
      <c r="D10" s="108"/>
      <c r="E10" s="107" t="s">
        <v>34</v>
      </c>
      <c r="F10" s="108"/>
      <c r="G10" s="133" t="s">
        <v>45</v>
      </c>
      <c r="H10" s="134"/>
      <c r="I10" s="153" t="s">
        <v>6</v>
      </c>
      <c r="J10" s="151" t="s">
        <v>40</v>
      </c>
    </row>
    <row r="11" spans="1:15" s="3" customFormat="1" x14ac:dyDescent="0.2">
      <c r="A11" s="119"/>
      <c r="B11" s="119"/>
      <c r="C11" s="109"/>
      <c r="D11" s="110"/>
      <c r="E11" s="109"/>
      <c r="F11" s="110"/>
      <c r="G11" s="24" t="s">
        <v>29</v>
      </c>
      <c r="H11" s="24" t="s">
        <v>30</v>
      </c>
      <c r="I11" s="154"/>
      <c r="J11" s="152"/>
    </row>
    <row r="12" spans="1:15" s="5" customFormat="1" ht="38" customHeight="1" x14ac:dyDescent="0.2">
      <c r="A12" s="27" t="s">
        <v>39</v>
      </c>
      <c r="B12" s="37" t="s">
        <v>32</v>
      </c>
      <c r="C12" s="98" t="s">
        <v>33</v>
      </c>
      <c r="D12" s="99"/>
      <c r="E12" s="98" t="s">
        <v>35</v>
      </c>
      <c r="F12" s="99"/>
      <c r="G12" s="38">
        <v>10</v>
      </c>
      <c r="H12" s="39">
        <v>2500</v>
      </c>
      <c r="I12" s="39">
        <f>G12*H12</f>
        <v>25000</v>
      </c>
      <c r="J12" s="40">
        <f>I12</f>
        <v>25000</v>
      </c>
      <c r="K12" s="90"/>
    </row>
    <row r="13" spans="1:15" s="5" customFormat="1" ht="38" customHeight="1" x14ac:dyDescent="0.2">
      <c r="A13" s="27">
        <v>1</v>
      </c>
      <c r="B13" s="41"/>
      <c r="C13" s="98"/>
      <c r="D13" s="99"/>
      <c r="E13" s="98"/>
      <c r="F13" s="99"/>
      <c r="G13" s="38"/>
      <c r="H13" s="39"/>
      <c r="I13" s="39">
        <f>G13*H13</f>
        <v>0</v>
      </c>
      <c r="J13" s="157">
        <f>SUM(I13:I16)</f>
        <v>0</v>
      </c>
      <c r="K13" s="90"/>
    </row>
    <row r="14" spans="1:15" s="5" customFormat="1" ht="38" customHeight="1" x14ac:dyDescent="0.2">
      <c r="A14" s="27">
        <v>2</v>
      </c>
      <c r="B14" s="41"/>
      <c r="C14" s="98"/>
      <c r="D14" s="99"/>
      <c r="E14" s="98"/>
      <c r="F14" s="99"/>
      <c r="G14" s="38"/>
      <c r="H14" s="39"/>
      <c r="I14" s="39">
        <f t="shared" ref="I14:I16" si="0">G14*H14</f>
        <v>0</v>
      </c>
      <c r="J14" s="158"/>
      <c r="K14" s="90"/>
    </row>
    <row r="15" spans="1:15" s="5" customFormat="1" ht="38" customHeight="1" x14ac:dyDescent="0.2">
      <c r="A15" s="27">
        <v>3</v>
      </c>
      <c r="B15" s="41"/>
      <c r="C15" s="98"/>
      <c r="D15" s="99"/>
      <c r="E15" s="98"/>
      <c r="F15" s="99"/>
      <c r="G15" s="38"/>
      <c r="H15" s="39"/>
      <c r="I15" s="39">
        <f t="shared" si="0"/>
        <v>0</v>
      </c>
      <c r="J15" s="158"/>
      <c r="K15" s="90"/>
    </row>
    <row r="16" spans="1:15" s="5" customFormat="1" ht="38" customHeight="1" x14ac:dyDescent="0.2">
      <c r="A16" s="27">
        <v>4</v>
      </c>
      <c r="B16" s="41"/>
      <c r="C16" s="98"/>
      <c r="D16" s="99"/>
      <c r="E16" s="98"/>
      <c r="F16" s="99"/>
      <c r="G16" s="38"/>
      <c r="H16" s="39"/>
      <c r="I16" s="39">
        <f t="shared" si="0"/>
        <v>0</v>
      </c>
      <c r="J16" s="159"/>
      <c r="K16" s="90"/>
    </row>
    <row r="17" spans="1:17" s="5" customFormat="1" ht="27.5" customHeight="1" x14ac:dyDescent="0.2">
      <c r="A17" s="91" t="s">
        <v>54</v>
      </c>
      <c r="B17" s="91"/>
      <c r="C17" s="91"/>
      <c r="D17" s="91"/>
      <c r="E17" s="91"/>
      <c r="F17" s="91"/>
      <c r="G17" s="91"/>
      <c r="H17" s="91"/>
      <c r="I17" s="91"/>
      <c r="J17" s="91"/>
      <c r="K17" s="50"/>
    </row>
    <row r="18" spans="1:17" ht="42.5" customHeight="1" x14ac:dyDescent="0.5">
      <c r="A18" s="20" t="s">
        <v>36</v>
      </c>
      <c r="F18" s="1"/>
      <c r="G18" s="1"/>
      <c r="H18" s="1"/>
      <c r="I18" s="1"/>
    </row>
    <row r="19" spans="1:17" ht="32" x14ac:dyDescent="0.35">
      <c r="A19" s="15" t="s">
        <v>9</v>
      </c>
      <c r="B19" s="15" t="s">
        <v>10</v>
      </c>
      <c r="C19" s="16" t="s">
        <v>11</v>
      </c>
      <c r="D19" s="15" t="s">
        <v>4</v>
      </c>
      <c r="E19" s="15" t="s">
        <v>5</v>
      </c>
      <c r="F19" s="15" t="s">
        <v>7</v>
      </c>
      <c r="G19" s="100" t="s">
        <v>12</v>
      </c>
      <c r="H19" s="101"/>
      <c r="I19" s="95" t="s">
        <v>13</v>
      </c>
      <c r="J19" s="96"/>
      <c r="K19" s="16" t="s">
        <v>14</v>
      </c>
      <c r="L19" s="17" t="s">
        <v>44</v>
      </c>
      <c r="M19" s="16" t="s">
        <v>15</v>
      </c>
      <c r="N19" s="33" t="s">
        <v>16</v>
      </c>
      <c r="O19" s="34" t="s">
        <v>17</v>
      </c>
      <c r="P19" s="34" t="s">
        <v>48</v>
      </c>
      <c r="Q19" s="31" t="s">
        <v>49</v>
      </c>
    </row>
    <row r="20" spans="1:17" ht="76.5" customHeight="1" x14ac:dyDescent="0.35">
      <c r="A20" s="18"/>
      <c r="B20" s="18" t="s">
        <v>18</v>
      </c>
      <c r="C20" s="19"/>
      <c r="D20" s="26"/>
      <c r="E20" s="113" t="s">
        <v>41</v>
      </c>
      <c r="F20" s="114"/>
      <c r="G20" s="102" t="s">
        <v>37</v>
      </c>
      <c r="H20" s="103"/>
      <c r="I20" s="93" t="s">
        <v>19</v>
      </c>
      <c r="J20" s="94"/>
      <c r="K20" s="19"/>
      <c r="L20" s="155" t="s">
        <v>47</v>
      </c>
      <c r="M20" s="156"/>
      <c r="N20" s="142" t="s">
        <v>20</v>
      </c>
      <c r="O20" s="143"/>
      <c r="P20" s="34" t="s">
        <v>21</v>
      </c>
      <c r="Q20" s="32" t="s">
        <v>50</v>
      </c>
    </row>
    <row r="21" spans="1:17" ht="40.5" customHeight="1" x14ac:dyDescent="0.35">
      <c r="A21" s="42" t="s">
        <v>22</v>
      </c>
      <c r="B21" s="43" t="s">
        <v>23</v>
      </c>
      <c r="C21" s="43" t="s">
        <v>24</v>
      </c>
      <c r="D21" s="44" t="s">
        <v>25</v>
      </c>
      <c r="E21" s="43" t="s">
        <v>26</v>
      </c>
      <c r="F21" s="43" t="s">
        <v>1</v>
      </c>
      <c r="G21" s="111" t="s">
        <v>43</v>
      </c>
      <c r="H21" s="112"/>
      <c r="I21" s="97" t="s">
        <v>38</v>
      </c>
      <c r="J21" s="97"/>
      <c r="K21" s="43" t="s">
        <v>27</v>
      </c>
      <c r="L21" s="45" t="s">
        <v>46</v>
      </c>
      <c r="M21" s="46">
        <v>2</v>
      </c>
      <c r="N21" s="47">
        <v>44895</v>
      </c>
      <c r="O21" s="48">
        <f>ROUNDDOWN(IF(N21&gt;1000000,1000000*0.1021+(N21-1000000)*0.2042,N21*0.1021),0)</f>
        <v>4583</v>
      </c>
      <c r="P21" s="48">
        <f>ROUNDDOWN(IF(N21&gt;897900,897900/0.8979+(N21-897900)/0.7958,N21/0.8979),0)</f>
        <v>50000</v>
      </c>
      <c r="Q21" s="49">
        <f>P21</f>
        <v>50000</v>
      </c>
    </row>
    <row r="22" spans="1:17" ht="35" customHeight="1" x14ac:dyDescent="0.35">
      <c r="A22" s="12">
        <v>1</v>
      </c>
      <c r="B22" s="10"/>
      <c r="C22" s="10"/>
      <c r="D22" s="35"/>
      <c r="E22" s="10"/>
      <c r="F22" s="10"/>
      <c r="G22" s="92"/>
      <c r="H22" s="92"/>
      <c r="I22" s="160"/>
      <c r="J22" s="161"/>
      <c r="K22" s="10"/>
      <c r="L22" s="9"/>
      <c r="M22" s="30"/>
      <c r="N22" s="28"/>
      <c r="O22" s="8">
        <f>ROUNDDOWN(IF(N22&gt;1000000,1000000*0.1021+(N22-1000000)*0.2042,N22*0.1021),0)</f>
        <v>0</v>
      </c>
      <c r="P22" s="8">
        <f>ROUNDDOWN(IF(N22&gt;897900,897900/0.8979+(N22-897900)/0.7958,N22/0.8979),0)</f>
        <v>0</v>
      </c>
      <c r="Q22" s="141">
        <f>SUM(P22:P25)</f>
        <v>0</v>
      </c>
    </row>
    <row r="23" spans="1:17" ht="35" customHeight="1" x14ac:dyDescent="0.35">
      <c r="A23" s="11">
        <v>2</v>
      </c>
      <c r="B23" s="25"/>
      <c r="C23" s="25"/>
      <c r="D23" s="35"/>
      <c r="E23" s="10"/>
      <c r="F23" s="25"/>
      <c r="G23" s="92"/>
      <c r="H23" s="92"/>
      <c r="I23" s="160"/>
      <c r="J23" s="161"/>
      <c r="K23" s="10"/>
      <c r="L23" s="9"/>
      <c r="M23" s="30"/>
      <c r="N23" s="29"/>
      <c r="O23" s="8">
        <f>ROUNDDOWN(IF(N23&gt;1000000,1000000*0.1021+(N23-1000000)*0.2042,N23*0.1021),0)</f>
        <v>0</v>
      </c>
      <c r="P23" s="8">
        <f>ROUNDDOWN(IF(N23&gt;897900,897900/0.8979+(N23-897900)/0.7958,N23/0.8979),0)</f>
        <v>0</v>
      </c>
      <c r="Q23" s="141"/>
    </row>
    <row r="24" spans="1:17" ht="35" customHeight="1" x14ac:dyDescent="0.35">
      <c r="A24" s="11">
        <v>3</v>
      </c>
      <c r="B24" s="10"/>
      <c r="C24" s="10"/>
      <c r="D24" s="35"/>
      <c r="E24" s="10"/>
      <c r="F24" s="10"/>
      <c r="G24" s="92"/>
      <c r="H24" s="92"/>
      <c r="I24" s="160"/>
      <c r="J24" s="161"/>
      <c r="K24" s="10"/>
      <c r="L24" s="9"/>
      <c r="M24" s="30"/>
      <c r="N24" s="29"/>
      <c r="O24" s="8">
        <f>ROUNDDOWN(IF(N24&gt;1000000,1000000*0.1021+(N24-1000000)*0.2042,N24*0.1021),0)</f>
        <v>0</v>
      </c>
      <c r="P24" s="8">
        <f>ROUNDDOWN(IF(N24&gt;897900,897900/0.8979+(N24-897900)/0.7958,N24/0.8979),0)</f>
        <v>0</v>
      </c>
      <c r="Q24" s="141"/>
    </row>
    <row r="25" spans="1:17" ht="35" customHeight="1" x14ac:dyDescent="0.35">
      <c r="A25" s="11">
        <v>4</v>
      </c>
      <c r="B25" s="10"/>
      <c r="C25" s="10"/>
      <c r="D25" s="35"/>
      <c r="E25" s="10"/>
      <c r="F25" s="36"/>
      <c r="G25" s="92"/>
      <c r="H25" s="92"/>
      <c r="I25" s="160"/>
      <c r="J25" s="161"/>
      <c r="K25" s="10"/>
      <c r="L25" s="9"/>
      <c r="M25" s="30"/>
      <c r="N25" s="29"/>
      <c r="O25" s="8">
        <f>ROUNDDOWN(IF(N25&gt;1000000,1000000*0.1021+(N25-1000000)*0.2042,N25*0.1021),0)</f>
        <v>0</v>
      </c>
      <c r="P25" s="8">
        <f>ROUNDDOWN(IF(N25&gt;897900,897900/0.8979+(N25-897900)/0.7958,N25/0.8979),0)</f>
        <v>0</v>
      </c>
      <c r="Q25" s="141"/>
    </row>
    <row r="26" spans="1:17" ht="15" customHeight="1" x14ac:dyDescent="0.35">
      <c r="F26" s="1"/>
      <c r="G26" s="1"/>
      <c r="J26" s="1"/>
      <c r="K26" s="1"/>
      <c r="L26" s="1"/>
      <c r="N26" s="1"/>
      <c r="O26" s="1"/>
    </row>
    <row r="27" spans="1:17" ht="15" customHeight="1" x14ac:dyDescent="0.35">
      <c r="F27" s="1"/>
      <c r="G27" s="1"/>
      <c r="J27" s="1"/>
      <c r="K27" s="1"/>
      <c r="L27" s="1"/>
      <c r="N27" s="1"/>
      <c r="O27" s="1"/>
    </row>
    <row r="28" spans="1:17" ht="15.5" customHeight="1" x14ac:dyDescent="0.35">
      <c r="F28" s="1"/>
      <c r="G28" s="1"/>
      <c r="J28" s="1"/>
      <c r="K28" s="1"/>
      <c r="L28" s="1"/>
      <c r="N28" s="1"/>
      <c r="O28" s="1"/>
    </row>
    <row r="29" spans="1:17" x14ac:dyDescent="0.35">
      <c r="F29" s="1"/>
      <c r="G29" s="1"/>
      <c r="J29" s="1"/>
      <c r="K29" s="1"/>
      <c r="L29" s="1"/>
      <c r="N29" s="1"/>
      <c r="O29" s="1"/>
    </row>
    <row r="30" spans="1:17" x14ac:dyDescent="0.35">
      <c r="F30" s="1"/>
      <c r="G30" s="1"/>
      <c r="J30" s="1"/>
      <c r="K30" s="1"/>
      <c r="L30" s="1"/>
      <c r="N30" s="1"/>
      <c r="O30" s="1"/>
    </row>
    <row r="31" spans="1:17" x14ac:dyDescent="0.35">
      <c r="F31" s="1"/>
      <c r="G31" s="1"/>
      <c r="J31" s="1"/>
      <c r="K31" s="1"/>
      <c r="L31" s="1"/>
      <c r="N31" s="1"/>
      <c r="O31" s="1"/>
    </row>
    <row r="32" spans="1:17" x14ac:dyDescent="0.35">
      <c r="F32" s="1"/>
      <c r="G32" s="1"/>
      <c r="J32" s="1"/>
      <c r="K32" s="1"/>
      <c r="L32" s="1"/>
      <c r="N32" s="1"/>
      <c r="O32" s="1"/>
    </row>
    <row r="33" spans="8:9" s="1" customFormat="1" x14ac:dyDescent="0.35">
      <c r="H33" s="14"/>
      <c r="I33" s="14"/>
    </row>
    <row r="34" spans="8:9" s="1" customFormat="1" x14ac:dyDescent="0.35">
      <c r="H34" s="14"/>
      <c r="I34" s="14"/>
    </row>
  </sheetData>
  <mergeCells count="50">
    <mergeCell ref="Q22:Q25"/>
    <mergeCell ref="N20:O20"/>
    <mergeCell ref="A7:C7"/>
    <mergeCell ref="D7:J7"/>
    <mergeCell ref="K7:L7"/>
    <mergeCell ref="J10:J11"/>
    <mergeCell ref="I10:I11"/>
    <mergeCell ref="L20:M20"/>
    <mergeCell ref="J13:J16"/>
    <mergeCell ref="I22:J22"/>
    <mergeCell ref="I23:J23"/>
    <mergeCell ref="I24:J24"/>
    <mergeCell ref="I25:J25"/>
    <mergeCell ref="C13:D13"/>
    <mergeCell ref="C14:D14"/>
    <mergeCell ref="C15:D15"/>
    <mergeCell ref="D3:J3"/>
    <mergeCell ref="A2:J2"/>
    <mergeCell ref="A5:C5"/>
    <mergeCell ref="D4:J5"/>
    <mergeCell ref="G10:H10"/>
    <mergeCell ref="A3:C3"/>
    <mergeCell ref="A4:C4"/>
    <mergeCell ref="B10:B11"/>
    <mergeCell ref="G25:H25"/>
    <mergeCell ref="G19:H19"/>
    <mergeCell ref="G20:H20"/>
    <mergeCell ref="C12:D12"/>
    <mergeCell ref="A6:C6"/>
    <mergeCell ref="C10:D11"/>
    <mergeCell ref="E10:F11"/>
    <mergeCell ref="G21:H21"/>
    <mergeCell ref="E12:F12"/>
    <mergeCell ref="E20:F20"/>
    <mergeCell ref="A9:J9"/>
    <mergeCell ref="A10:A11"/>
    <mergeCell ref="D6:J6"/>
    <mergeCell ref="C16:D16"/>
    <mergeCell ref="E16:F16"/>
    <mergeCell ref="E15:F15"/>
    <mergeCell ref="K12:K16"/>
    <mergeCell ref="A17:J17"/>
    <mergeCell ref="G22:H22"/>
    <mergeCell ref="G23:H23"/>
    <mergeCell ref="G24:H24"/>
    <mergeCell ref="I20:J20"/>
    <mergeCell ref="I19:J19"/>
    <mergeCell ref="I21:J21"/>
    <mergeCell ref="E14:F14"/>
    <mergeCell ref="E13:F13"/>
  </mergeCells>
  <phoneticPr fontId="3"/>
  <dataValidations count="5">
    <dataValidation type="list" allowBlank="1" showInputMessage="1" showErrorMessage="1" sqref="F21:F24" xr:uid="{DD92C443-DA94-4F10-8A93-B6B567F6D282}">
      <formula1>"卒業生である,卒業生ではない"</formula1>
    </dataValidation>
    <dataValidation type="list" allowBlank="1" showInputMessage="1" showErrorMessage="1" sqref="E21:E25" xr:uid="{C41FD563-248F-4E76-A7C5-AFF7DDE17D86}">
      <formula1>"教職員として在籍している,教職員として在籍していない"</formula1>
    </dataValidation>
    <dataValidation type="list" allowBlank="1" showInputMessage="1" showErrorMessage="1" sqref="C21:C25" xr:uid="{6A4375EC-B2DF-42D6-90B1-A590AD5040F3}">
      <formula1>"プロ,アマチュア"</formula1>
    </dataValidation>
    <dataValidation type="list" allowBlank="1" showInputMessage="1" showErrorMessage="1" sqref="D6" xr:uid="{BCF47256-6017-4517-971E-D3735A141011}">
      <formula1>"  ①学生の講習会の参加費,②講習会への講師招聘費,①学生の講習会の参加費、②講習会への講師招聘費　両方"</formula1>
    </dataValidation>
    <dataValidation type="textLength" allowBlank="1" showInputMessage="1" showErrorMessage="1" sqref="D4:J5" xr:uid="{0DB34799-CC8D-49E1-83F4-EFE320A2DAEB}">
      <formula1>150</formula1>
      <formula2>1000</formula2>
    </dataValidation>
  </dataValidations>
  <pageMargins left="0" right="0" top="0" bottom="0" header="0" footer="0"/>
  <pageSetup paperSize="9"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F40B0-216F-4117-B128-2753235734C6}">
  <dimension ref="A1:G19"/>
  <sheetViews>
    <sheetView topLeftCell="A7" workbookViewId="0">
      <selection activeCell="C10" sqref="C10"/>
    </sheetView>
  </sheetViews>
  <sheetFormatPr defaultColWidth="9" defaultRowHeight="15" x14ac:dyDescent="0.2"/>
  <cols>
    <col min="1" max="1" width="9" style="57"/>
    <col min="2" max="2" width="15.90625" style="57" customWidth="1"/>
    <col min="3" max="3" width="9" style="57"/>
    <col min="4" max="4" width="10.453125" style="57" customWidth="1"/>
    <col min="5" max="5" width="9" style="57"/>
    <col min="6" max="6" width="15" style="89" customWidth="1"/>
    <col min="7" max="16384" width="9" style="57"/>
  </cols>
  <sheetData>
    <row r="1" spans="1:7" ht="16" x14ac:dyDescent="0.2">
      <c r="A1" s="52" t="s">
        <v>58</v>
      </c>
      <c r="B1" s="53"/>
      <c r="C1" s="54"/>
      <c r="D1" s="55"/>
      <c r="E1" s="54"/>
      <c r="F1" s="54"/>
      <c r="G1" s="56"/>
    </row>
    <row r="2" spans="1:7" ht="26.25" customHeight="1" x14ac:dyDescent="0.2">
      <c r="A2" s="58" t="s">
        <v>59</v>
      </c>
      <c r="B2" s="56"/>
      <c r="C2" s="59"/>
      <c r="D2" s="60"/>
      <c r="E2" s="59"/>
      <c r="F2" s="59"/>
      <c r="G2" s="56"/>
    </row>
    <row r="3" spans="1:7" s="61" customFormat="1" ht="16" x14ac:dyDescent="0.2">
      <c r="B3" s="62" t="s">
        <v>60</v>
      </c>
      <c r="C3" s="63"/>
      <c r="D3" s="64" t="s">
        <v>61</v>
      </c>
      <c r="E3" s="63"/>
      <c r="F3" s="63" t="s">
        <v>62</v>
      </c>
      <c r="G3" s="65"/>
    </row>
    <row r="4" spans="1:7" s="61" customFormat="1" ht="22.5" customHeight="1" x14ac:dyDescent="0.2">
      <c r="B4" s="66"/>
      <c r="C4" s="67" t="s">
        <v>78</v>
      </c>
      <c r="D4" s="68">
        <f>ROUNDDOWN(IF(F4&gt;1000000,1000000*0.1021+(F4-1000000)*0.2042,F4*0.1021),0)</f>
        <v>0</v>
      </c>
      <c r="E4" s="63" t="s">
        <v>64</v>
      </c>
      <c r="F4" s="69">
        <f>ROUNDDOWN(IF(B4&gt;897900,897900/0.8979+(B4-897900)/0.7958,B4/0.8979),0)</f>
        <v>0</v>
      </c>
      <c r="G4" s="58"/>
    </row>
    <row r="5" spans="1:7" s="61" customFormat="1" ht="13" customHeight="1" x14ac:dyDescent="0.2">
      <c r="F5" s="69"/>
      <c r="G5" s="58"/>
    </row>
    <row r="6" spans="1:7" ht="28.5" customHeight="1" x14ac:dyDescent="0.2">
      <c r="A6" s="70" t="s">
        <v>65</v>
      </c>
      <c r="B6" s="71"/>
      <c r="C6" s="71"/>
      <c r="D6" s="71"/>
      <c r="E6" s="71"/>
      <c r="F6" s="71"/>
    </row>
    <row r="7" spans="1:7" ht="16" x14ac:dyDescent="0.2">
      <c r="A7" s="72"/>
      <c r="B7" s="73" t="s">
        <v>60</v>
      </c>
      <c r="C7" s="74"/>
      <c r="D7" s="73" t="s">
        <v>61</v>
      </c>
      <c r="E7" s="74"/>
      <c r="F7" s="74" t="s">
        <v>66</v>
      </c>
    </row>
    <row r="8" spans="1:7" ht="22.5" customHeight="1" x14ac:dyDescent="0.2">
      <c r="A8" s="72"/>
      <c r="B8" s="75">
        <v>20000</v>
      </c>
      <c r="C8" s="76" t="s">
        <v>78</v>
      </c>
      <c r="D8" s="77">
        <f>ROUNDDOWN(IF(F8&gt;1000000,1000000*0.1021+(F8-1000000)*0.2042,F8*0.1021),0)</f>
        <v>2274</v>
      </c>
      <c r="E8" s="74" t="s">
        <v>64</v>
      </c>
      <c r="F8" s="78">
        <f>ROUNDDOWN(IF(B8&gt;897900,897900/0.8979+(B8-897900)/0.7958,B8/0.8979),0)</f>
        <v>22274</v>
      </c>
    </row>
    <row r="9" spans="1:7" x14ac:dyDescent="0.2">
      <c r="A9" s="79"/>
      <c r="B9" s="79"/>
      <c r="C9" s="79"/>
      <c r="D9" s="79"/>
      <c r="E9" s="79"/>
      <c r="F9" s="80"/>
    </row>
    <row r="10" spans="1:7" s="61" customFormat="1" ht="13" customHeight="1" x14ac:dyDescent="0.2">
      <c r="F10" s="69"/>
      <c r="G10" s="58"/>
    </row>
    <row r="11" spans="1:7" ht="16" x14ac:dyDescent="0.2">
      <c r="A11" s="52" t="s">
        <v>67</v>
      </c>
      <c r="B11" s="53"/>
      <c r="C11" s="54"/>
      <c r="D11" s="55"/>
      <c r="E11" s="54"/>
      <c r="F11" s="54"/>
      <c r="G11" s="56"/>
    </row>
    <row r="12" spans="1:7" ht="26.25" customHeight="1" x14ac:dyDescent="0.2">
      <c r="A12" s="58" t="s">
        <v>68</v>
      </c>
      <c r="B12" s="56"/>
      <c r="C12" s="59"/>
      <c r="D12" s="60"/>
      <c r="E12" s="59"/>
      <c r="F12" s="59"/>
      <c r="G12" s="56"/>
    </row>
    <row r="13" spans="1:7" s="61" customFormat="1" ht="16" x14ac:dyDescent="0.2">
      <c r="B13" s="62" t="s">
        <v>69</v>
      </c>
      <c r="C13" s="63"/>
      <c r="D13" s="64" t="s">
        <v>61</v>
      </c>
      <c r="E13" s="63"/>
      <c r="F13" s="63" t="s">
        <v>70</v>
      </c>
      <c r="G13" s="65"/>
    </row>
    <row r="14" spans="1:7" s="61" customFormat="1" ht="22.5" customHeight="1" x14ac:dyDescent="0.2">
      <c r="B14" s="66"/>
      <c r="C14" s="67" t="s">
        <v>63</v>
      </c>
      <c r="D14" s="68">
        <f>ROUNDDOWN(IF(B14&gt;1000000,1000000*0.1021+(B14-1000000)*0.2042,B14*0.1021),0)</f>
        <v>0</v>
      </c>
      <c r="E14" s="63" t="s">
        <v>64</v>
      </c>
      <c r="F14" s="81">
        <f>B14-D14</f>
        <v>0</v>
      </c>
      <c r="G14" s="58"/>
    </row>
    <row r="15" spans="1:7" ht="16" x14ac:dyDescent="0.2">
      <c r="B15" s="82"/>
      <c r="C15" s="67"/>
      <c r="D15" s="83"/>
      <c r="E15" s="63"/>
      <c r="F15" s="63"/>
      <c r="G15" s="84"/>
    </row>
    <row r="16" spans="1:7" ht="28.5" customHeight="1" x14ac:dyDescent="0.2">
      <c r="A16" s="85" t="s">
        <v>71</v>
      </c>
      <c r="B16" s="86"/>
      <c r="C16" s="86"/>
      <c r="D16" s="86"/>
      <c r="E16" s="86"/>
      <c r="F16" s="86"/>
    </row>
    <row r="17" spans="1:6" x14ac:dyDescent="0.2">
      <c r="A17" s="79"/>
      <c r="B17" s="86" t="s">
        <v>72</v>
      </c>
      <c r="C17" s="80"/>
      <c r="D17" s="80" t="s">
        <v>73</v>
      </c>
      <c r="E17" s="80"/>
      <c r="F17" s="80" t="s">
        <v>74</v>
      </c>
    </row>
    <row r="18" spans="1:6" ht="22.5" customHeight="1" x14ac:dyDescent="0.2">
      <c r="A18" s="79"/>
      <c r="B18" s="87">
        <v>50000</v>
      </c>
      <c r="C18" s="80" t="s">
        <v>75</v>
      </c>
      <c r="D18" s="88">
        <v>5105</v>
      </c>
      <c r="E18" s="80" t="s">
        <v>76</v>
      </c>
      <c r="F18" s="88">
        <v>44895</v>
      </c>
    </row>
    <row r="19" spans="1:6" x14ac:dyDescent="0.2">
      <c r="A19" s="79"/>
      <c r="B19" s="79"/>
      <c r="C19" s="79"/>
      <c r="D19" s="79"/>
      <c r="E19" s="79"/>
      <c r="F19" s="80"/>
    </row>
  </sheetData>
  <sheetProtection formatCells="0" formatColumns="0" formatRows="0" insertColumns="0" insertRows="0" insertHyperlinks="0" deleteColumns="0" deleteRows="0" sort="0" autoFilter="0" pivotTables="0"/>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安全管理対策費－１</vt:lpstr>
      <vt:lpstr>諸税計算シート</vt:lpstr>
      <vt:lpstr>'安全管理対策費－１'!Print_Area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河合 牧</dc:creator>
  <cp:lastModifiedBy>佐藤 花奈(knsato-a)</cp:lastModifiedBy>
  <cp:lastPrinted>2025-09-08T04:25:11Z</cp:lastPrinted>
  <dcterms:created xsi:type="dcterms:W3CDTF">2023-05-08T06:00:40Z</dcterms:created>
  <dcterms:modified xsi:type="dcterms:W3CDTF">2025-09-18T04:56:56Z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