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秋\"/>
    </mc:Choice>
  </mc:AlternateContent>
  <xr:revisionPtr revIDLastSave="0" documentId="13_ncr:1_{2B9C3FFB-C7C9-4473-B631-253F7DB0A410}" xr6:coauthVersionLast="47" xr6:coauthVersionMax="47" xr10:uidLastSave="{00000000-0000-0000-0000-000000000000}"/>
  <bookViews>
    <workbookView xWindow="-110" yWindow="-110" windowWidth="19420" windowHeight="10300" xr2:uid="{00000000-000D-0000-FFFF-FFFF00000000}"/>
  </bookViews>
  <sheets>
    <sheet name="指導者" sheetId="1" r:id="rId1"/>
    <sheet name="諸税計算シート" sheetId="2" r:id="rId2"/>
    <sheet name="Sheet1" sheetId="3" state="hidden" r:id="rId3"/>
  </sheets>
  <definedNames>
    <definedName name="_xlnm.Print_Area" localSheetId="0">指導者!$A$1:$P$19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D8" i="2" s="1"/>
  <c r="P14" i="1"/>
  <c r="F4" i="2"/>
  <c r="D4" i="2" s="1"/>
  <c r="D14" i="2" l="1"/>
  <c r="N9" i="1"/>
  <c r="O9" i="1" l="1"/>
  <c r="P9" i="1" s="1"/>
  <c r="N11" i="1" l="1"/>
  <c r="O11" i="1"/>
  <c r="P11" i="1" s="1"/>
  <c r="N12" i="1"/>
  <c r="O12" i="1"/>
  <c r="P12" i="1" s="1"/>
  <c r="N13" i="1"/>
  <c r="O13" i="1"/>
  <c r="P13" i="1" s="1"/>
  <c r="N14" i="1"/>
  <c r="O14" i="1"/>
  <c r="N15" i="1"/>
  <c r="O15" i="1"/>
  <c r="P15" i="1" s="1"/>
  <c r="O10" i="1"/>
  <c r="P10" i="1" s="1"/>
  <c r="N10" i="1"/>
  <c r="P16" i="1" l="1"/>
  <c r="P18" i="1" s="1"/>
  <c r="F14" i="2"/>
</calcChain>
</file>

<file path=xl/sharedStrings.xml><?xml version="1.0" encoding="utf-8"?>
<sst xmlns="http://schemas.openxmlformats.org/spreadsheetml/2006/main" count="85" uniqueCount="80">
  <si>
    <r>
      <rPr>
        <b/>
        <sz val="11"/>
        <color theme="1"/>
        <rFont val="Meiryo UI"/>
        <family val="3"/>
        <charset val="128"/>
      </rPr>
      <t>支払総額</t>
    </r>
    <r>
      <rPr>
        <sz val="11"/>
        <color theme="1"/>
        <rFont val="Meiryo UI"/>
        <family val="3"/>
        <charset val="128"/>
      </rPr>
      <t xml:space="preserve">
＊上限：1団体20万円（諸税込）</t>
    </r>
    <rPh sb="0" eb="2">
      <t>シハライ</t>
    </rPh>
    <rPh sb="2" eb="4">
      <t>ソウガク</t>
    </rPh>
    <rPh sb="6" eb="8">
      <t>ジョウゲン</t>
    </rPh>
    <rPh sb="10" eb="12">
      <t>ダンタイ</t>
    </rPh>
    <rPh sb="14" eb="16">
      <t>マンエン</t>
    </rPh>
    <rPh sb="17" eb="19">
      <t>ショゼイ</t>
    </rPh>
    <rPh sb="19" eb="20">
      <t>コ</t>
    </rPh>
    <phoneticPr fontId="3"/>
  </si>
  <si>
    <t>備考</t>
    <rPh sb="0" eb="2">
      <t>ビコウ</t>
    </rPh>
    <phoneticPr fontId="3"/>
  </si>
  <si>
    <t>※支払回数によって謝礼総額が異なる場合があるため、採用額は100円以下切り上げとなった予算総額となります。</t>
    <phoneticPr fontId="3"/>
  </si>
  <si>
    <t>－</t>
    <phoneticPr fontId="7"/>
  </si>
  <si>
    <t>＝</t>
    <phoneticPr fontId="7"/>
  </si>
  <si>
    <t>●支払額（諸税込）から手取りを算出する場合</t>
    <rPh sb="1" eb="3">
      <t>シハライ</t>
    </rPh>
    <rPh sb="3" eb="4">
      <t>ガク</t>
    </rPh>
    <rPh sb="5" eb="6">
      <t>ショ</t>
    </rPh>
    <rPh sb="6" eb="8">
      <t>ゼイコミ</t>
    </rPh>
    <rPh sb="11" eb="13">
      <t>テド</t>
    </rPh>
    <rPh sb="15" eb="17">
      <t>サンシュツ</t>
    </rPh>
    <rPh sb="19" eb="21">
      <t>バアイ</t>
    </rPh>
    <phoneticPr fontId="7"/>
  </si>
  <si>
    <t>諸税</t>
    <rPh sb="0" eb="2">
      <t>ショゼイ</t>
    </rPh>
    <phoneticPr fontId="7"/>
  </si>
  <si>
    <t>　＊支払額の黄色の枠に数字を入力</t>
    <rPh sb="2" eb="4">
      <t>シハライ</t>
    </rPh>
    <rPh sb="4" eb="5">
      <t>ガク</t>
    </rPh>
    <rPh sb="6" eb="8">
      <t>キイロ</t>
    </rPh>
    <rPh sb="9" eb="10">
      <t>ワク</t>
    </rPh>
    <rPh sb="11" eb="13">
      <t>スウジ</t>
    </rPh>
    <rPh sb="14" eb="16">
      <t>ニュウリョク</t>
    </rPh>
    <phoneticPr fontId="3"/>
  </si>
  <si>
    <t>ー</t>
    <phoneticPr fontId="3"/>
  </si>
  <si>
    <t>＝</t>
    <phoneticPr fontId="3"/>
  </si>
  <si>
    <t>諸税</t>
    <rPh sb="0" eb="2">
      <t>ショゼイ</t>
    </rPh>
    <phoneticPr fontId="3"/>
  </si>
  <si>
    <t>指導者手取り額</t>
    <rPh sb="0" eb="3">
      <t>シドウシャ</t>
    </rPh>
    <rPh sb="3" eb="5">
      <t>テド</t>
    </rPh>
    <rPh sb="6" eb="7">
      <t>ガク</t>
    </rPh>
    <phoneticPr fontId="3"/>
  </si>
  <si>
    <t>指導者手取り額</t>
    <rPh sb="0" eb="3">
      <t>シドウシャ</t>
    </rPh>
    <rPh sb="3" eb="5">
      <t>テド</t>
    </rPh>
    <rPh sb="6" eb="7">
      <t>ガク</t>
    </rPh>
    <phoneticPr fontId="7"/>
  </si>
  <si>
    <r>
      <rPr>
        <b/>
        <sz val="11"/>
        <color theme="1"/>
        <rFont val="Meiryo UI"/>
        <family val="3"/>
        <charset val="128"/>
      </rPr>
      <t>記入例</t>
    </r>
    <r>
      <rPr>
        <sz val="11"/>
        <color theme="1"/>
        <rFont val="Meiryo UI"/>
        <family val="3"/>
        <charset val="128"/>
      </rPr>
      <t>）支払総額記入例</t>
    </r>
    <rPh sb="0" eb="3">
      <t>キニュウレイ</t>
    </rPh>
    <rPh sb="4" eb="6">
      <t>シハライ</t>
    </rPh>
    <rPh sb="6" eb="8">
      <t>ソウガク</t>
    </rPh>
    <rPh sb="8" eb="10">
      <t>キニュウ</t>
    </rPh>
    <rPh sb="10" eb="11">
      <t>レイ</t>
    </rPh>
    <phoneticPr fontId="3"/>
  </si>
  <si>
    <r>
      <rPr>
        <b/>
        <sz val="11"/>
        <color theme="1"/>
        <rFont val="Meiryo UI"/>
        <family val="3"/>
        <charset val="128"/>
      </rPr>
      <t>記入例）</t>
    </r>
    <r>
      <rPr>
        <sz val="11"/>
        <color theme="1"/>
        <rFont val="Meiryo UI"/>
        <family val="3"/>
        <charset val="128"/>
      </rPr>
      <t>総額198,</t>
    </r>
    <r>
      <rPr>
        <u/>
        <sz val="11"/>
        <color theme="1"/>
        <rFont val="Meiryo UI"/>
        <family val="3"/>
        <charset val="128"/>
      </rPr>
      <t>240</t>
    </r>
    <r>
      <rPr>
        <sz val="11"/>
        <color theme="1"/>
        <rFont val="Meiryo UI"/>
        <family val="3"/>
        <charset val="128"/>
      </rPr>
      <t>円の100円以下切上
＝</t>
    </r>
    <r>
      <rPr>
        <u/>
        <sz val="11"/>
        <color theme="1"/>
        <rFont val="Meiryo UI"/>
        <family val="3"/>
        <charset val="128"/>
      </rPr>
      <t>240</t>
    </r>
    <r>
      <rPr>
        <sz val="11"/>
        <color theme="1"/>
        <rFont val="Meiryo UI"/>
        <family val="3"/>
        <charset val="128"/>
      </rPr>
      <t>円を切り上げて（+1,000円にして）199,000円にする。※切り”捨て”ではない。</t>
    </r>
    <rPh sb="0" eb="2">
      <t>キニュウ</t>
    </rPh>
    <rPh sb="2" eb="3">
      <t>レイ</t>
    </rPh>
    <rPh sb="4" eb="6">
      <t>ソウガク</t>
    </rPh>
    <rPh sb="13" eb="14">
      <t>エン</t>
    </rPh>
    <rPh sb="18" eb="21">
      <t>エンイカ</t>
    </rPh>
    <rPh sb="21" eb="22">
      <t>キ</t>
    </rPh>
    <rPh sb="22" eb="23">
      <t>ア</t>
    </rPh>
    <rPh sb="28" eb="29">
      <t>エン</t>
    </rPh>
    <rPh sb="30" eb="31">
      <t>キ</t>
    </rPh>
    <rPh sb="32" eb="33">
      <t>ア</t>
    </rPh>
    <rPh sb="42" eb="43">
      <t>エン</t>
    </rPh>
    <rPh sb="54" eb="55">
      <t>エン</t>
    </rPh>
    <rPh sb="60" eb="61">
      <t>キ</t>
    </rPh>
    <rPh sb="63" eb="64">
      <t>ス</t>
    </rPh>
    <phoneticPr fontId="3"/>
  </si>
  <si>
    <t>※本書類に記載いただいた個人情報は本助成金に関することのみに使用し、その他の目的では使用しません。</t>
    <phoneticPr fontId="3"/>
  </si>
  <si>
    <t>支払総額の”100円以下切り上げ”の
謝礼予算金額</t>
    <rPh sb="0" eb="2">
      <t>シハライ</t>
    </rPh>
    <rPh sb="2" eb="4">
      <t>ソウガク</t>
    </rPh>
    <rPh sb="23" eb="25">
      <t>キンガク</t>
    </rPh>
    <phoneticPr fontId="3"/>
  </si>
  <si>
    <t>指導者⽒名
（フリガナ）</t>
    <phoneticPr fontId="21"/>
  </si>
  <si>
    <t>勤務先・所属等名称</t>
    <phoneticPr fontId="21"/>
  </si>
  <si>
    <t>手続きキャンパス</t>
    <rPh sb="0" eb="2">
      <t>テツヅ</t>
    </rPh>
    <phoneticPr fontId="21"/>
  </si>
  <si>
    <t>団体名</t>
    <rPh sb="0" eb="2">
      <t>ダンタイ</t>
    </rPh>
    <rPh sb="2" eb="3">
      <t>メイ</t>
    </rPh>
    <phoneticPr fontId="21"/>
  </si>
  <si>
    <t>団体区分</t>
    <rPh sb="0" eb="2">
      <t>ダンタイ</t>
    </rPh>
    <rPh sb="2" eb="4">
      <t>クブン</t>
    </rPh>
    <phoneticPr fontId="21"/>
  </si>
  <si>
    <t>プルダウン選択</t>
  </si>
  <si>
    <t>指導者の経歴</t>
  </si>
  <si>
    <t>指導者の保有する資格・実績</t>
    <phoneticPr fontId="3"/>
  </si>
  <si>
    <t>指導回数</t>
    <phoneticPr fontId="3"/>
  </si>
  <si>
    <t>指導場所</t>
    <phoneticPr fontId="3"/>
  </si>
  <si>
    <t>例</t>
    <rPh sb="0" eb="1">
      <t>レイ</t>
    </rPh>
    <phoneticPr fontId="3"/>
  </si>
  <si>
    <t>実施時期・回数※半角数字</t>
    <phoneticPr fontId="3"/>
  </si>
  <si>
    <t>年間</t>
    <phoneticPr fontId="3"/>
  </si>
  <si>
    <t>指導1回分</t>
    <phoneticPr fontId="3"/>
  </si>
  <si>
    <t>手取り謝礼額（円）</t>
    <phoneticPr fontId="3"/>
  </si>
  <si>
    <t>諸税額
（円）</t>
    <phoneticPr fontId="3"/>
  </si>
  <si>
    <t>フリーランス</t>
    <phoneticPr fontId="3"/>
  </si>
  <si>
    <t>プロ</t>
    <phoneticPr fontId="3"/>
  </si>
  <si>
    <t>⽀払金額
（円、諸税込）</t>
    <phoneticPr fontId="3"/>
  </si>
  <si>
    <t>申請
NO</t>
    <rPh sb="0" eb="2">
      <t>シンセイ</t>
    </rPh>
    <phoneticPr fontId="21"/>
  </si>
  <si>
    <t>申請理由　【150⽂字以上】</t>
    <phoneticPr fontId="3"/>
  </si>
  <si>
    <t>教職員として在籍していない</t>
  </si>
  <si>
    <t>卒業生ではない</t>
  </si>
  <si>
    <t>立命　花子
（リツメイ　ハナコ）</t>
    <rPh sb="0" eb="2">
      <t>リツメイ</t>
    </rPh>
    <rPh sb="3" eb="5">
      <t>ハナコ</t>
    </rPh>
    <phoneticPr fontId="3"/>
  </si>
  <si>
    <t>支払金額
合計
（円、諸税込）</t>
    <rPh sb="5" eb="7">
      <t>ゴウケイ</t>
    </rPh>
    <phoneticPr fontId="3"/>
  </si>
  <si>
    <t>卒業生である　or
卒業生ではない</t>
    <phoneticPr fontId="21"/>
  </si>
  <si>
    <t>フリガナも必ず書く</t>
    <rPh sb="5" eb="6">
      <t>カナラ</t>
    </rPh>
    <rPh sb="7" eb="8">
      <t>カ</t>
    </rPh>
    <phoneticPr fontId="3"/>
  </si>
  <si>
    <t>元●●日本代表選手
元全日本代表トレーニングコーチ</t>
    <rPh sb="0" eb="1">
      <t>モト</t>
    </rPh>
    <rPh sb="3" eb="5">
      <t>ニホン</t>
    </rPh>
    <rPh sb="5" eb="7">
      <t>ダイヒョウ</t>
    </rPh>
    <rPh sb="7" eb="9">
      <t>センシュ</t>
    </rPh>
    <rPh sb="10" eb="11">
      <t>モト</t>
    </rPh>
    <rPh sb="11" eb="14">
      <t>ゼンニホン</t>
    </rPh>
    <rPh sb="14" eb="16">
      <t>ダイヒョウ</t>
    </rPh>
    <phoneticPr fontId="3"/>
  </si>
  <si>
    <t>●●6段
上級トレーニング指導者</t>
    <rPh sb="3" eb="4">
      <t>ダン</t>
    </rPh>
    <rPh sb="5" eb="7">
      <t>ジョウキュウ</t>
    </rPh>
    <rPh sb="13" eb="16">
      <t>シドウシャ</t>
    </rPh>
    <phoneticPr fontId="3"/>
  </si>
  <si>
    <t>OIC
BKC
KIC</t>
    <phoneticPr fontId="3"/>
  </si>
  <si>
    <t>←関数で
自動計算中。編集不可</t>
    <rPh sb="1" eb="3">
      <t>カンスウ</t>
    </rPh>
    <rPh sb="5" eb="7">
      <t>ジドウ</t>
    </rPh>
    <rPh sb="7" eb="9">
      <t>ケイサン</t>
    </rPh>
    <rPh sb="9" eb="10">
      <t>チュウ</t>
    </rPh>
    <rPh sb="11" eb="15">
      <t>ヘンシュウフカ</t>
    </rPh>
    <phoneticPr fontId="3"/>
  </si>
  <si>
    <t>5月：1回
8月：2回
12月：1回　</t>
    <phoneticPr fontId="3"/>
  </si>
  <si>
    <t>※年間上限
20万円</t>
    <phoneticPr fontId="3"/>
  </si>
  <si>
    <t>現在は部員のみで練習を行っており、自己流では限界がある中、専門的な知識と経験を持つ指導者から直接学ぶことで、正しい身体の使い方や表現力の基礎を習得でき、これまでの課題を根本から改善することが可能になります。また、外部からの専門的な刺激は部員の意識を高め、練習への取り組み方にも変化をもたらします。これにより、団体全体の活動がより高度化・活性化され、目標達成に向けた大きな推進力となると考えています。</t>
    <phoneticPr fontId="3"/>
  </si>
  <si>
    <t>本学園に籍を置く学生
学園を主な収入源とする教職員、校友等を除く。
但し特段の事情がある場合のみ認める場合も有り</t>
    <phoneticPr fontId="3"/>
  </si>
  <si>
    <t>指導内容に関係する事項のみ記載
指導内容に関係しない経歴は記入不要</t>
    <rPh sb="26" eb="28">
      <t>ケイレキ</t>
    </rPh>
    <phoneticPr fontId="3"/>
  </si>
  <si>
    <t>指導内容に関係する事項のみ記載</t>
    <phoneticPr fontId="3"/>
  </si>
  <si>
    <t>算出に迷う場合は別シート
「諸税計算シート」で
計算すること</t>
    <rPh sb="0" eb="2">
      <t>サンシュツ</t>
    </rPh>
    <rPh sb="3" eb="4">
      <t>マヨ</t>
    </rPh>
    <rPh sb="5" eb="7">
      <t>バアイ</t>
    </rPh>
    <rPh sb="8" eb="9">
      <t>ベツ</t>
    </rPh>
    <rPh sb="14" eb="16">
      <t>ショゼイ</t>
    </rPh>
    <rPh sb="16" eb="18">
      <t>ケイサン</t>
    </rPh>
    <rPh sb="24" eb="26">
      <t>ケイサン</t>
    </rPh>
    <phoneticPr fontId="3"/>
  </si>
  <si>
    <t>●手取りから支払い額を算出する場合</t>
    <rPh sb="1" eb="3">
      <t>テド</t>
    </rPh>
    <rPh sb="6" eb="8">
      <t>シハラ</t>
    </rPh>
    <rPh sb="9" eb="10">
      <t>ガク</t>
    </rPh>
    <rPh sb="11" eb="13">
      <t>サンシュツ</t>
    </rPh>
    <rPh sb="15" eb="17">
      <t>バアイ</t>
    </rPh>
    <phoneticPr fontId="7"/>
  </si>
  <si>
    <t>手取り額</t>
    <rPh sb="0" eb="2">
      <t>テド</t>
    </rPh>
    <rPh sb="3" eb="4">
      <t>ガク</t>
    </rPh>
    <phoneticPr fontId="7"/>
  </si>
  <si>
    <t>　＊手取り額の黄色の枠に数字を入力</t>
    <rPh sb="2" eb="4">
      <t>テド</t>
    </rPh>
    <rPh sb="5" eb="6">
      <t>ガク</t>
    </rPh>
    <rPh sb="7" eb="9">
      <t>キイロ</t>
    </rPh>
    <rPh sb="10" eb="11">
      <t>ワク</t>
    </rPh>
    <rPh sb="12" eb="14">
      <t>スウジ</t>
    </rPh>
    <rPh sb="15" eb="17">
      <t>ニュウリョク</t>
    </rPh>
    <phoneticPr fontId="3"/>
  </si>
  <si>
    <t xml:space="preserve"> プロ or 
アマ</t>
    <phoneticPr fontId="3"/>
  </si>
  <si>
    <r>
      <rPr>
        <b/>
        <sz val="16"/>
        <color theme="0"/>
        <rFont val="Meiryo UI"/>
        <family val="3"/>
        <charset val="128"/>
      </rPr>
      <t>立命館大学課外自主活動団体助成制度</t>
    </r>
    <r>
      <rPr>
        <b/>
        <sz val="18"/>
        <color theme="0"/>
        <rFont val="Meiryo UI"/>
        <family val="3"/>
        <charset val="128"/>
      </rPr>
      <t xml:space="preserve">
</t>
    </r>
    <r>
      <rPr>
        <b/>
        <sz val="22"/>
        <color theme="0"/>
        <rFont val="Meiryo UI"/>
        <family val="3"/>
        <charset val="128"/>
      </rPr>
      <t>基盤活動助成 【指導者招聘費計算書】＜2025年</t>
    </r>
    <r>
      <rPr>
        <b/>
        <sz val="22"/>
        <color rgb="FFFF0000"/>
        <rFont val="Meiryo UI"/>
        <family val="3"/>
        <charset val="128"/>
      </rPr>
      <t>秋</t>
    </r>
    <r>
      <rPr>
        <b/>
        <sz val="22"/>
        <color theme="0"/>
        <rFont val="Meiryo UI"/>
        <family val="3"/>
        <charset val="128"/>
      </rPr>
      <t>募集＞</t>
    </r>
    <r>
      <rPr>
        <b/>
        <sz val="18"/>
        <color theme="0"/>
        <rFont val="Meiryo UI"/>
        <family val="3"/>
        <charset val="128"/>
      </rPr>
      <t xml:space="preserve">
</t>
    </r>
    <r>
      <rPr>
        <sz val="14"/>
        <color theme="0"/>
        <rFont val="Meiryo UI"/>
        <family val="3"/>
        <charset val="128"/>
      </rPr>
      <t>〔データ入力のフォントサイズ10.5。書式は崩さないこと〕</t>
    </r>
    <r>
      <rPr>
        <b/>
        <sz val="14"/>
        <color theme="0"/>
        <rFont val="Meiryo UI"/>
        <family val="3"/>
        <charset val="128"/>
      </rPr>
      <t xml:space="preserve">
</t>
    </r>
    <r>
      <rPr>
        <b/>
        <sz val="14"/>
        <color theme="5"/>
        <rFont val="Meiryo UI"/>
        <family val="3"/>
        <charset val="128"/>
      </rPr>
      <t>ファイル名は「手続きキャンパス_団体名_指導者招聘費」としてください。</t>
    </r>
    <rPh sb="41" eb="42">
      <t>ネン</t>
    </rPh>
    <rPh sb="42" eb="43">
      <t>アキ</t>
    </rPh>
    <rPh sb="51" eb="53">
      <t>ニュウリョク</t>
    </rPh>
    <phoneticPr fontId="3"/>
  </si>
  <si>
    <t>教職員として在籍　or
教職員として在籍していない</t>
    <phoneticPr fontId="21"/>
  </si>
  <si>
    <r>
      <t>同一指導者
の年間回数</t>
    </r>
    <r>
      <rPr>
        <b/>
        <sz val="10"/>
        <color rgb="FFFF0000"/>
        <rFont val="Meiryo UI"/>
        <family val="3"/>
        <charset val="128"/>
      </rPr>
      <t>上限10回</t>
    </r>
    <rPh sb="9" eb="11">
      <t>カイスウ</t>
    </rPh>
    <phoneticPr fontId="3"/>
  </si>
  <si>
    <r>
      <t xml:space="preserve">※指導者1名につき
</t>
    </r>
    <r>
      <rPr>
        <b/>
        <sz val="10"/>
        <color rgb="FFFF0000"/>
        <rFont val="Meiryo UI"/>
        <family val="3"/>
        <charset val="128"/>
      </rPr>
      <t>1回上限5万</t>
    </r>
    <phoneticPr fontId="3"/>
  </si>
  <si>
    <t>支払金額</t>
    <rPh sb="0" eb="2">
      <t>シハライ</t>
    </rPh>
    <rPh sb="2" eb="3">
      <t>キン</t>
    </rPh>
    <rPh sb="3" eb="4">
      <t>ガク</t>
    </rPh>
    <phoneticPr fontId="19"/>
  </si>
  <si>
    <t>支払金額</t>
    <rPh sb="0" eb="2">
      <t>シハライ</t>
    </rPh>
    <rPh sb="2" eb="4">
      <t>キンガク</t>
    </rPh>
    <phoneticPr fontId="19"/>
  </si>
  <si>
    <t>支払金額</t>
    <rPh sb="0" eb="2">
      <t>シハライ</t>
    </rPh>
    <rPh sb="2" eb="4">
      <t>キンガク</t>
    </rPh>
    <phoneticPr fontId="7"/>
  </si>
  <si>
    <t>支払金額</t>
    <rPh sb="0" eb="2">
      <t>シハライ</t>
    </rPh>
    <rPh sb="2" eb="4">
      <t>キンガク</t>
    </rPh>
    <phoneticPr fontId="3"/>
  </si>
  <si>
    <t>例）1回2万円を指導者に払いたい場合</t>
    <rPh sb="0" eb="1">
      <t>レイ</t>
    </rPh>
    <rPh sb="3" eb="4">
      <t>カイ</t>
    </rPh>
    <rPh sb="5" eb="7">
      <t>マンエン</t>
    </rPh>
    <rPh sb="8" eb="11">
      <t>シドウシャ</t>
    </rPh>
    <rPh sb="12" eb="13">
      <t>ハラ</t>
    </rPh>
    <rPh sb="16" eb="18">
      <t>バアイ</t>
    </rPh>
    <phoneticPr fontId="3"/>
  </si>
  <si>
    <t>例）支払額１回の上限５万円（諸税込）の手取り額を算出する場合</t>
    <rPh sb="0" eb="1">
      <t>レイ</t>
    </rPh>
    <rPh sb="2" eb="4">
      <t>シハライ</t>
    </rPh>
    <rPh sb="4" eb="5">
      <t>ガク</t>
    </rPh>
    <rPh sb="6" eb="7">
      <t>カイ</t>
    </rPh>
    <rPh sb="8" eb="10">
      <t>ジョウゲン</t>
    </rPh>
    <rPh sb="11" eb="13">
      <t>マンエン</t>
    </rPh>
    <rPh sb="14" eb="15">
      <t>ショ</t>
    </rPh>
    <rPh sb="15" eb="17">
      <t>ゼイコミ</t>
    </rPh>
    <rPh sb="19" eb="21">
      <t>テド</t>
    </rPh>
    <rPh sb="22" eb="23">
      <t>ガク</t>
    </rPh>
    <rPh sb="24" eb="26">
      <t>サンシュツ</t>
    </rPh>
    <rPh sb="28" eb="30">
      <t>バアイ</t>
    </rPh>
    <phoneticPr fontId="3"/>
  </si>
  <si>
    <t>(1) 備品購入費</t>
    <phoneticPr fontId="3"/>
  </si>
  <si>
    <t>学友会 中央パート</t>
  </si>
  <si>
    <t>(4) 安全管理対策費（③備品購入）</t>
    <rPh sb="13" eb="15">
      <t>ビヒン</t>
    </rPh>
    <rPh sb="15" eb="17">
      <t>コウニュウ</t>
    </rPh>
    <phoneticPr fontId="3"/>
  </si>
  <si>
    <t>学友会 公認団体</t>
  </si>
  <si>
    <t>(9) 学部プロジェクト活動費　④備品費</t>
    <rPh sb="4" eb="6">
      <t>ガクブ</t>
    </rPh>
    <rPh sb="12" eb="15">
      <t>カツドウヒ</t>
    </rPh>
    <rPh sb="17" eb="19">
      <t>ビヒン</t>
    </rPh>
    <rPh sb="19" eb="20">
      <t>ヒ</t>
    </rPh>
    <phoneticPr fontId="3"/>
  </si>
  <si>
    <t>学友会 同好会</t>
  </si>
  <si>
    <t>学友会 任意団体</t>
  </si>
  <si>
    <t>学部プロジェクト団体</t>
  </si>
  <si>
    <t>学生部長が認める次の団体（京北プロジェクト、RWFプロレス同好会、Fusion Of Gambit）</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</si>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</sst>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0;[Red]\-#,##0.0000"/>
    <numFmt numFmtId="177" formatCode="General\ &quot;回&quot;"/>
    <numFmt numFmtId="178" formatCode="&quot;¥&quot;#,##0_);[Red]\(&quot;¥&quot;#,##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Meiryo UI"/>
      <family val="3"/>
      <charset val="128"/>
    </font>
    <font>
      <sz val="6"/>
      <name val="ＭＳ Ｐゴシック"/>
      <family val="2"/>
      <charset val="128"/>
      <scheme val="minor"/>
    </font>
    <font>
      <b/>
      <sz val="11"/>
      <color theme="1"/>
      <name val="Meiryo UI"/>
      <family val="3"/>
      <charset val="128"/>
    </font>
    <font>
      <sz val="10"/>
      <color theme="1"/>
      <name val="Meiryo UI"/>
      <family val="3"/>
      <charset val="128"/>
    </font>
    <font>
      <sz val="10.5"/>
      <color theme="1"/>
      <name val="Meiryo UI"/>
      <family val="3"/>
      <charset val="128"/>
    </font>
    <font>
      <sz val="6"/>
      <name val="ＭＳ Ｐゴシック"/>
      <family val="3"/>
      <charset val="128"/>
    </font>
    <font>
      <sz val="12"/>
      <name val="Meiryo UI"/>
      <family val="3"/>
      <charset val="128"/>
    </font>
    <font>
      <b/>
      <sz val="12"/>
      <color indexed="10"/>
      <name val="Meiryo UI"/>
      <family val="3"/>
      <charset val="128"/>
    </font>
    <font>
      <sz val="9"/>
      <name val="Meiryo UI"/>
      <family val="3"/>
      <charset val="128"/>
    </font>
    <font>
      <sz val="12"/>
      <color theme="1"/>
      <name val="Meiryo UI"/>
      <family val="3"/>
      <charset val="128"/>
    </font>
    <font>
      <b/>
      <sz val="12"/>
      <name val="Meiryo UI"/>
      <family val="3"/>
      <charset val="128"/>
    </font>
    <font>
      <sz val="14"/>
      <color theme="0"/>
      <name val="Meiryo UI"/>
      <family val="3"/>
      <charset val="128"/>
    </font>
    <font>
      <u/>
      <sz val="11"/>
      <color theme="1"/>
      <name val="Meiryo UI"/>
      <family val="3"/>
      <charset val="128"/>
    </font>
    <font>
      <b/>
      <sz val="11"/>
      <color theme="0"/>
      <name val="Meiryo UI"/>
      <family val="3"/>
      <charset val="128"/>
    </font>
    <font>
      <b/>
      <sz val="18"/>
      <color theme="0"/>
      <name val="Meiryo UI"/>
      <family val="3"/>
      <charset val="128"/>
    </font>
    <font>
      <b/>
      <sz val="14"/>
      <color theme="0"/>
      <name val="Meiryo UI"/>
      <family val="3"/>
      <charset val="128"/>
    </font>
    <font>
      <b/>
      <sz val="16"/>
      <color theme="0"/>
      <name val="Meiryo UI"/>
      <family val="3"/>
      <charset val="128"/>
    </font>
    <font>
      <b/>
      <sz val="22"/>
      <color theme="0"/>
      <name val="Meiryo UI"/>
      <family val="3"/>
      <charset val="128"/>
    </font>
    <font>
      <sz val="11"/>
      <color theme="1"/>
      <name val="ＭＳ Ｐゴシック"/>
      <family val="2"/>
      <scheme val="minor"/>
    </font>
    <font>
      <sz val="6"/>
      <name val="ＭＳ Ｐゴシック"/>
      <family val="3"/>
      <charset val="128"/>
      <scheme val="minor"/>
    </font>
    <font>
      <b/>
      <sz val="6"/>
      <color theme="1"/>
      <name val="Meiryo UI"/>
      <family val="3"/>
      <charset val="128"/>
    </font>
    <font>
      <b/>
      <sz val="14"/>
      <color theme="5"/>
      <name val="Meiryo UI"/>
      <family val="3"/>
      <charset val="128"/>
    </font>
    <font>
      <b/>
      <sz val="22"/>
      <color rgb="FFFF0000"/>
      <name val="Meiryo UI"/>
      <family val="3"/>
      <charset val="128"/>
    </font>
    <font>
      <b/>
      <sz val="10"/>
      <color theme="1"/>
      <name val="Meiryo UI"/>
      <family val="3"/>
      <charset val="128"/>
    </font>
    <font>
      <b/>
      <sz val="10"/>
      <color rgb="FF000000"/>
      <name val="Yu Gothic UI"/>
      <family val="3"/>
      <charset val="128"/>
    </font>
    <font>
      <sz val="11"/>
      <color rgb="FFFF0000"/>
      <name val="Meiryo UI"/>
      <family val="3"/>
      <charset val="128"/>
    </font>
    <font>
      <sz val="10"/>
      <color rgb="FF000000"/>
      <name val="Meiryo UI"/>
      <family val="3"/>
      <charset val="128"/>
    </font>
    <font>
      <sz val="10"/>
      <color rgb="FFFF0000"/>
      <name val="Meiryo UI"/>
      <family val="3"/>
      <charset val="128"/>
    </font>
    <font>
      <b/>
      <sz val="10.5"/>
      <color theme="1"/>
      <name val="Meiryo UI"/>
      <family val="3"/>
      <charset val="128"/>
    </font>
    <font>
      <b/>
      <sz val="10"/>
      <color theme="0"/>
      <name val="Meiryo UI"/>
      <family val="3"/>
      <charset val="128"/>
    </font>
    <font>
      <b/>
      <sz val="10"/>
      <color theme="0"/>
      <name val="Yu Gothic UI"/>
      <family val="3"/>
      <charset val="128"/>
    </font>
    <font>
      <b/>
      <sz val="10"/>
      <color rgb="FF000000"/>
      <name val="Meiryo UI"/>
      <family val="3"/>
      <charset val="128"/>
    </font>
    <font>
      <b/>
      <sz val="12"/>
      <color theme="1"/>
      <name val="Meiryo UI"/>
      <family val="3"/>
      <charset val="128"/>
    </font>
    <font>
      <b/>
      <sz val="10"/>
      <color rgb="FFFF0000"/>
      <name val="Meiryo UI"/>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theme="9"/>
      </patternFill>
    </fill>
    <fill>
      <patternFill patternType="solid">
        <fgColor theme="9" tint="-0.249977111117893"/>
        <bgColor indexed="64"/>
      </patternFill>
    </fill>
    <fill>
      <patternFill patternType="solid">
        <fgColor theme="6" tint="0.79998168889431442"/>
        <bgColor theme="9"/>
      </patternFill>
    </fill>
    <fill>
      <patternFill patternType="solid">
        <fgColor theme="6" tint="0.79998168889431442"/>
        <bgColor indexed="64"/>
      </patternFill>
    </fill>
    <fill>
      <patternFill patternType="solid">
        <fgColor theme="0" tint="-4.9989318521683403E-2"/>
        <bgColor indexed="64"/>
      </patternFill>
    </fill>
  </fills>
  <borders count="41">
    <border>
      <left/>
      <right/>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20" fillId="0" borderId="0"/>
  </cellStyleXfs>
  <cellXfs count="145">
    <xf numFmtId="0" fontId="0" fillId="0" borderId="0" xfId="0">
      <alignment vertical="center"/>
    </xf>
    <xf numFmtId="0" fontId="5" fillId="0" borderId="0" xfId="0" applyFont="1" applyAlignment="1" applyProtection="1">
      <alignment vertical="top"/>
      <protection locked="0"/>
    </xf>
    <xf numFmtId="0" fontId="2"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horizontal="left" vertical="center" indent="1"/>
      <protection locked="0"/>
    </xf>
    <xf numFmtId="0" fontId="6" fillId="0" borderId="6"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178" fontId="6" fillId="8" borderId="6" xfId="2" applyNumberFormat="1" applyFont="1" applyFill="1" applyBorder="1" applyAlignment="1" applyProtection="1">
      <alignment horizontal="center" vertical="center" wrapText="1"/>
    </xf>
    <xf numFmtId="178" fontId="6" fillId="8" borderId="24" xfId="2" applyNumberFormat="1" applyFont="1" applyFill="1" applyBorder="1" applyAlignment="1" applyProtection="1">
      <alignment horizontal="center" vertical="center" wrapText="1"/>
    </xf>
    <xf numFmtId="178" fontId="6" fillId="8" borderId="9" xfId="2" applyNumberFormat="1" applyFont="1" applyFill="1" applyBorder="1" applyAlignment="1" applyProtection="1">
      <alignment horizontal="center" vertical="center" wrapText="1"/>
    </xf>
    <xf numFmtId="178" fontId="6" fillId="8" borderId="25" xfId="2" applyNumberFormat="1" applyFont="1" applyFill="1" applyBorder="1" applyAlignment="1" applyProtection="1">
      <alignment horizontal="center" vertical="center" wrapText="1"/>
    </xf>
    <xf numFmtId="0" fontId="2" fillId="7" borderId="6" xfId="0" applyFont="1" applyFill="1" applyBorder="1" applyAlignment="1" applyProtection="1">
      <alignment horizontal="left" vertical="top" wrapText="1"/>
      <protection locked="0"/>
    </xf>
    <xf numFmtId="6" fontId="2" fillId="5" borderId="21" xfId="1" applyFont="1" applyFill="1" applyBorder="1" applyAlignment="1" applyProtection="1">
      <alignment vertical="center"/>
    </xf>
    <xf numFmtId="0" fontId="2" fillId="7" borderId="0" xfId="0" applyFont="1" applyFill="1" applyProtection="1">
      <alignment vertical="center"/>
      <protection locked="0"/>
    </xf>
    <xf numFmtId="0" fontId="2" fillId="7" borderId="0" xfId="0" applyFont="1" applyFill="1" applyAlignment="1" applyProtection="1">
      <alignment horizontal="left" vertical="center" indent="4"/>
      <protection locked="0"/>
    </xf>
    <xf numFmtId="0" fontId="2" fillId="7" borderId="0" xfId="0" applyFont="1" applyFill="1" applyAlignment="1" applyProtection="1">
      <alignment horizontal="left" vertical="center"/>
      <protection locked="0"/>
    </xf>
    <xf numFmtId="0" fontId="2" fillId="7" borderId="0" xfId="0" applyFont="1" applyFill="1" applyAlignment="1" applyProtection="1">
      <alignment horizontal="left" vertical="center" indent="3"/>
      <protection locked="0"/>
    </xf>
    <xf numFmtId="0" fontId="6" fillId="7" borderId="0" xfId="0" applyFont="1" applyFill="1" applyProtection="1">
      <alignment vertical="center"/>
      <protection locked="0"/>
    </xf>
    <xf numFmtId="0" fontId="22" fillId="7" borderId="0" xfId="0" applyFont="1" applyFill="1" applyProtection="1">
      <alignment vertical="center"/>
      <protection locked="0"/>
    </xf>
    <xf numFmtId="178" fontId="6" fillId="8" borderId="31" xfId="2" applyNumberFormat="1" applyFont="1" applyFill="1" applyBorder="1" applyAlignment="1" applyProtection="1">
      <alignment horizontal="center" vertical="center" wrapText="1"/>
    </xf>
    <xf numFmtId="178" fontId="6" fillId="8" borderId="32" xfId="2" applyNumberFormat="1" applyFont="1" applyFill="1" applyBorder="1" applyAlignment="1" applyProtection="1">
      <alignment horizontal="center" vertical="center" wrapText="1"/>
    </xf>
    <xf numFmtId="177" fontId="6" fillId="0" borderId="18" xfId="0" applyNumberFormat="1" applyFont="1" applyBorder="1" applyAlignment="1" applyProtection="1">
      <alignment horizontal="center" vertical="center" wrapText="1"/>
      <protection locked="0"/>
    </xf>
    <xf numFmtId="177" fontId="6" fillId="0" borderId="29" xfId="0" applyNumberFormat="1"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wrapText="1"/>
      <protection locked="0"/>
    </xf>
    <xf numFmtId="177" fontId="6" fillId="0" borderId="26" xfId="0" applyNumberFormat="1" applyFont="1" applyBorder="1" applyAlignment="1" applyProtection="1">
      <alignment horizontal="center" vertical="center" wrapText="1"/>
      <protection locked="0"/>
    </xf>
    <xf numFmtId="178" fontId="6" fillId="8" borderId="14" xfId="2" applyNumberFormat="1" applyFont="1" applyFill="1" applyBorder="1" applyAlignment="1" applyProtection="1">
      <alignment horizontal="center" vertical="center" wrapText="1"/>
    </xf>
    <xf numFmtId="178" fontId="6" fillId="8" borderId="27" xfId="2" applyNumberFormat="1" applyFont="1" applyFill="1" applyBorder="1" applyAlignment="1" applyProtection="1">
      <alignment horizontal="center" vertical="center" wrapText="1"/>
    </xf>
    <xf numFmtId="178" fontId="6" fillId="8" borderId="33" xfId="2" applyNumberFormat="1" applyFont="1" applyFill="1" applyBorder="1" applyAlignment="1" applyProtection="1">
      <alignment horizontal="center" vertical="center" wrapText="1"/>
    </xf>
    <xf numFmtId="0" fontId="2" fillId="7" borderId="0" xfId="0" applyFont="1" applyFill="1" applyAlignment="1" applyProtection="1">
      <alignment horizontal="center" vertical="center"/>
      <protection locked="0"/>
    </xf>
    <xf numFmtId="0" fontId="25" fillId="9" borderId="4" xfId="0" applyFont="1" applyFill="1" applyBorder="1" applyAlignment="1" applyProtection="1">
      <alignment horizontal="center" vertical="center" wrapText="1"/>
      <protection locked="0"/>
    </xf>
    <xf numFmtId="0" fontId="25" fillId="9" borderId="23" xfId="0" applyFont="1" applyFill="1" applyBorder="1" applyAlignment="1" applyProtection="1">
      <alignment horizontal="center" vertical="center" wrapText="1"/>
      <protection locked="0"/>
    </xf>
    <xf numFmtId="0" fontId="2" fillId="10" borderId="0" xfId="0" applyFont="1" applyFill="1" applyAlignment="1" applyProtection="1">
      <alignment horizontal="center"/>
      <protection locked="0"/>
    </xf>
    <xf numFmtId="0" fontId="25" fillId="10" borderId="30" xfId="0" applyFont="1" applyFill="1" applyBorder="1" applyAlignment="1" applyProtection="1">
      <alignment horizontal="center" vertical="center" wrapText="1"/>
      <protection locked="0"/>
    </xf>
    <xf numFmtId="178" fontId="6" fillId="0" borderId="13" xfId="2" applyNumberFormat="1" applyFont="1" applyBorder="1" applyAlignment="1" applyProtection="1">
      <alignment horizontal="center" vertical="center" wrapText="1"/>
      <protection locked="0"/>
    </xf>
    <xf numFmtId="178" fontId="6" fillId="0" borderId="5" xfId="2" applyNumberFormat="1" applyFont="1" applyBorder="1" applyAlignment="1" applyProtection="1">
      <alignment horizontal="center" vertical="center" wrapText="1"/>
      <protection locked="0"/>
    </xf>
    <xf numFmtId="178" fontId="6" fillId="0" borderId="8" xfId="2" applyNumberFormat="1"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5" xfId="0" applyFont="1" applyBorder="1" applyAlignment="1" applyProtection="1">
      <alignment horizontal="left" vertical="center" wrapText="1"/>
      <protection locked="0"/>
    </xf>
    <xf numFmtId="0" fontId="5" fillId="0" borderId="35" xfId="0" applyFont="1" applyBorder="1" applyAlignment="1" applyProtection="1">
      <alignment vertical="center" wrapText="1"/>
      <protection locked="0"/>
    </xf>
    <xf numFmtId="0" fontId="28" fillId="0" borderId="35" xfId="0" applyFont="1" applyBorder="1" applyAlignment="1" applyProtection="1">
      <alignment vertical="center" wrapText="1"/>
      <protection locked="0"/>
    </xf>
    <xf numFmtId="0" fontId="5" fillId="7" borderId="0" xfId="0" applyFont="1" applyFill="1" applyAlignment="1" applyProtection="1">
      <alignment vertical="center" wrapText="1"/>
      <protection locked="0"/>
    </xf>
    <xf numFmtId="178" fontId="5" fillId="0" borderId="34" xfId="2" applyNumberFormat="1" applyFont="1" applyBorder="1" applyAlignment="1" applyProtection="1">
      <alignment horizontal="center" vertical="center" wrapText="1"/>
      <protection locked="0"/>
    </xf>
    <xf numFmtId="0" fontId="25" fillId="9" borderId="27" xfId="0" applyFont="1" applyFill="1" applyBorder="1" applyAlignment="1" applyProtection="1">
      <alignment horizontal="center" vertical="center" wrapText="1"/>
      <protection locked="0"/>
    </xf>
    <xf numFmtId="0" fontId="25" fillId="10" borderId="33" xfId="0" applyFont="1" applyFill="1" applyBorder="1" applyAlignment="1" applyProtection="1">
      <alignment horizontal="center" vertical="center" wrapText="1"/>
      <protection locked="0"/>
    </xf>
    <xf numFmtId="178" fontId="6" fillId="8" borderId="35" xfId="2" applyNumberFormat="1" applyFont="1" applyFill="1" applyBorder="1" applyAlignment="1" applyProtection="1">
      <alignment horizontal="center" vertical="center" wrapText="1"/>
    </xf>
    <xf numFmtId="178" fontId="6" fillId="8" borderId="37" xfId="2" applyNumberFormat="1" applyFont="1" applyFill="1" applyBorder="1" applyAlignment="1" applyProtection="1">
      <alignment horizontal="center" vertical="center" wrapText="1"/>
    </xf>
    <xf numFmtId="178" fontId="6" fillId="8" borderId="38" xfId="2" applyNumberFormat="1" applyFont="1" applyFill="1" applyBorder="1" applyAlignment="1" applyProtection="1">
      <alignment horizontal="center" vertical="center" wrapText="1"/>
    </xf>
    <xf numFmtId="177" fontId="5" fillId="0" borderId="36" xfId="0" applyNumberFormat="1" applyFont="1" applyBorder="1" applyAlignment="1" applyProtection="1">
      <alignment horizontal="center" vertical="center" wrapText="1"/>
      <protection locked="0"/>
    </xf>
    <xf numFmtId="6" fontId="2" fillId="8" borderId="7" xfId="1" applyFont="1" applyFill="1" applyBorder="1" applyAlignment="1" applyProtection="1">
      <alignment vertical="center"/>
    </xf>
    <xf numFmtId="0" fontId="2" fillId="7" borderId="4" xfId="0" applyFont="1" applyFill="1" applyBorder="1" applyAlignment="1" applyProtection="1">
      <alignment horizontal="left" vertical="center" wrapText="1"/>
      <protection locked="0"/>
    </xf>
    <xf numFmtId="0" fontId="2" fillId="7" borderId="6" xfId="0" applyFont="1" applyFill="1" applyBorder="1" applyAlignment="1" applyProtection="1">
      <alignment horizontal="left" vertical="center" wrapText="1"/>
      <protection locked="0"/>
    </xf>
    <xf numFmtId="0" fontId="2" fillId="7" borderId="9" xfId="0" applyFont="1" applyFill="1" applyBorder="1" applyAlignment="1" applyProtection="1">
      <alignment horizontal="left" vertical="top" wrapText="1"/>
      <protection locked="0"/>
    </xf>
    <xf numFmtId="0" fontId="2" fillId="0" borderId="9" xfId="0" applyFont="1" applyBorder="1" applyAlignment="1" applyProtection="1">
      <alignment horizontal="left" vertical="center"/>
      <protection locked="0"/>
    </xf>
    <xf numFmtId="0" fontId="30" fillId="0" borderId="13"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1" fillId="11" borderId="3" xfId="3" applyFont="1" applyFill="1" applyBorder="1" applyAlignment="1" applyProtection="1">
      <alignment horizontal="center" vertical="center" wrapText="1"/>
      <protection locked="0"/>
    </xf>
    <xf numFmtId="0" fontId="31" fillId="11" borderId="4" xfId="3" applyFont="1" applyFill="1" applyBorder="1" applyAlignment="1" applyProtection="1">
      <alignment horizontal="center" vertical="center" wrapText="1"/>
      <protection locked="0"/>
    </xf>
    <xf numFmtId="0" fontId="31" fillId="12" borderId="4" xfId="0" applyFont="1" applyFill="1" applyBorder="1" applyAlignment="1" applyProtection="1">
      <alignment horizontal="center" vertical="center" wrapText="1"/>
      <protection locked="0"/>
    </xf>
    <xf numFmtId="0" fontId="32" fillId="12" borderId="4" xfId="0" applyFont="1" applyFill="1" applyBorder="1" applyAlignment="1" applyProtection="1">
      <alignment horizontal="center" vertical="center" wrapText="1"/>
      <protection locked="0"/>
    </xf>
    <xf numFmtId="0" fontId="31" fillId="12" borderId="28" xfId="0" applyFont="1" applyFill="1" applyBorder="1" applyAlignment="1" applyProtection="1">
      <alignment horizontal="center" vertical="center" wrapText="1"/>
      <protection locked="0"/>
    </xf>
    <xf numFmtId="0" fontId="25" fillId="13" borderId="13" xfId="3" applyFont="1" applyFill="1" applyBorder="1" applyAlignment="1" applyProtection="1">
      <alignment horizontal="center" vertical="center" wrapText="1"/>
      <protection locked="0"/>
    </xf>
    <xf numFmtId="0" fontId="25" fillId="13" borderId="14" xfId="3" applyFont="1" applyFill="1" applyBorder="1" applyAlignment="1" applyProtection="1">
      <alignment horizontal="center" vertical="center" wrapText="1"/>
      <protection locked="0"/>
    </xf>
    <xf numFmtId="0" fontId="25" fillId="14" borderId="14" xfId="0" applyFont="1" applyFill="1" applyBorder="1" applyAlignment="1" applyProtection="1">
      <alignment horizontal="center" vertical="center" wrapText="1"/>
      <protection locked="0"/>
    </xf>
    <xf numFmtId="0" fontId="26" fillId="14" borderId="14" xfId="0" applyFont="1" applyFill="1" applyBorder="1" applyAlignment="1" applyProtection="1">
      <alignment horizontal="center" vertical="center" wrapText="1"/>
      <protection locked="0"/>
    </xf>
    <xf numFmtId="0" fontId="29" fillId="13" borderId="14" xfId="3" applyFont="1" applyFill="1" applyBorder="1" applyAlignment="1" applyProtection="1">
      <alignment horizontal="center" vertical="center" wrapText="1"/>
      <protection locked="0"/>
    </xf>
    <xf numFmtId="0" fontId="29" fillId="14" borderId="14" xfId="0" applyFont="1" applyFill="1" applyBorder="1" applyAlignment="1" applyProtection="1">
      <alignment horizontal="center" vertical="center" wrapText="1"/>
      <protection locked="0"/>
    </xf>
    <xf numFmtId="0" fontId="29" fillId="14" borderId="26" xfId="0" applyFont="1" applyFill="1" applyBorder="1" applyAlignment="1" applyProtection="1">
      <alignment horizontal="center" vertical="center" wrapText="1"/>
      <protection locked="0"/>
    </xf>
    <xf numFmtId="0" fontId="33" fillId="9" borderId="3" xfId="0" applyFont="1" applyFill="1" applyBorder="1" applyAlignment="1" applyProtection="1">
      <alignment horizontal="center" vertical="center" wrapText="1"/>
      <protection locked="0"/>
    </xf>
    <xf numFmtId="38" fontId="11" fillId="7" borderId="0" xfId="2" applyFont="1" applyFill="1" applyAlignment="1" applyProtection="1">
      <alignment horizontal="center" vertical="center"/>
    </xf>
    <xf numFmtId="38" fontId="9" fillId="8" borderId="6" xfId="2" applyFont="1" applyFill="1" applyBorder="1" applyAlignment="1" applyProtection="1">
      <alignment horizontal="center" vertical="center"/>
      <protection locked="0"/>
    </xf>
    <xf numFmtId="0" fontId="12" fillId="2" borderId="0" xfId="0" applyFont="1" applyFill="1" applyProtection="1">
      <alignment vertical="center"/>
      <protection locked="0"/>
    </xf>
    <xf numFmtId="38" fontId="2" fillId="2" borderId="0" xfId="2" applyFont="1" applyFill="1" applyProtection="1">
      <alignment vertical="center"/>
      <protection locked="0"/>
    </xf>
    <xf numFmtId="38" fontId="2" fillId="2" borderId="0" xfId="2" applyFont="1" applyFill="1" applyAlignment="1" applyProtection="1">
      <alignment horizontal="center" vertical="center"/>
      <protection locked="0"/>
    </xf>
    <xf numFmtId="176" fontId="2" fillId="2" borderId="0" xfId="2" applyNumberFormat="1" applyFont="1" applyFill="1" applyProtection="1">
      <alignment vertical="center"/>
      <protection locked="0"/>
    </xf>
    <xf numFmtId="38" fontId="2" fillId="7" borderId="0" xfId="2" applyFont="1" applyFill="1" applyProtection="1">
      <alignment vertical="center"/>
      <protection locked="0"/>
    </xf>
    <xf numFmtId="0" fontId="8" fillId="7" borderId="0" xfId="0" applyFont="1" applyFill="1" applyProtection="1">
      <alignment vertical="center"/>
      <protection locked="0"/>
    </xf>
    <xf numFmtId="38" fontId="2" fillId="7" borderId="0" xfId="2" applyFont="1" applyFill="1" applyAlignment="1" applyProtection="1">
      <alignment horizontal="center" vertical="center"/>
      <protection locked="0"/>
    </xf>
    <xf numFmtId="176" fontId="2" fillId="7" borderId="0" xfId="2" applyNumberFormat="1" applyFont="1" applyFill="1" applyProtection="1">
      <alignment vertical="center"/>
      <protection locked="0"/>
    </xf>
    <xf numFmtId="0" fontId="11" fillId="7" borderId="0" xfId="0" applyFont="1" applyFill="1" applyProtection="1">
      <alignment vertical="center"/>
      <protection locked="0"/>
    </xf>
    <xf numFmtId="38" fontId="9" fillId="7" borderId="0" xfId="2" applyFont="1" applyFill="1" applyAlignment="1" applyProtection="1">
      <alignment horizontal="center" vertical="center"/>
      <protection locked="0"/>
    </xf>
    <xf numFmtId="38" fontId="11" fillId="7" borderId="0" xfId="2" applyFont="1" applyFill="1" applyAlignment="1" applyProtection="1">
      <alignment horizontal="center" vertical="center"/>
      <protection locked="0"/>
    </xf>
    <xf numFmtId="38" fontId="34" fillId="7" borderId="0" xfId="2" applyFont="1" applyFill="1" applyAlignment="1" applyProtection="1">
      <alignment horizontal="center" vertical="center"/>
      <protection locked="0"/>
    </xf>
    <xf numFmtId="38" fontId="11" fillId="7" borderId="0" xfId="2" applyFont="1" applyFill="1" applyProtection="1">
      <alignment vertical="center"/>
      <protection locked="0"/>
    </xf>
    <xf numFmtId="38" fontId="8" fillId="7" borderId="0" xfId="2" applyFont="1" applyFill="1" applyAlignment="1" applyProtection="1">
      <alignment horizontal="center" vertical="center"/>
      <protection locked="0"/>
    </xf>
    <xf numFmtId="38" fontId="34" fillId="7" borderId="0" xfId="2" applyFont="1" applyFill="1" applyBorder="1" applyAlignment="1" applyProtection="1">
      <alignment horizontal="center" vertical="center"/>
      <protection locked="0"/>
    </xf>
    <xf numFmtId="38" fontId="9" fillId="7" borderId="0" xfId="2" applyFont="1" applyFill="1" applyBorder="1" applyAlignment="1" applyProtection="1">
      <alignment horizontal="center" vertical="center"/>
      <protection locked="0"/>
    </xf>
    <xf numFmtId="0" fontId="10" fillId="7" borderId="0" xfId="0" applyFont="1" applyFill="1" applyProtection="1">
      <alignment vertical="center"/>
      <protection locked="0"/>
    </xf>
    <xf numFmtId="0" fontId="34" fillId="14" borderId="0" xfId="0" applyFont="1" applyFill="1" applyProtection="1">
      <alignment vertical="center"/>
      <protection locked="0"/>
    </xf>
    <xf numFmtId="0" fontId="4" fillId="14" borderId="0" xfId="0" applyFont="1" applyFill="1" applyAlignment="1" applyProtection="1">
      <alignment horizontal="center" vertical="center"/>
      <protection locked="0"/>
    </xf>
    <xf numFmtId="0" fontId="2" fillId="14" borderId="0" xfId="0" applyFont="1" applyFill="1" applyProtection="1">
      <alignment vertical="center"/>
      <protection locked="0"/>
    </xf>
    <xf numFmtId="0" fontId="2" fillId="14" borderId="0" xfId="0" applyFont="1" applyFill="1" applyAlignment="1" applyProtection="1">
      <alignment horizontal="center" vertical="center"/>
      <protection locked="0"/>
    </xf>
    <xf numFmtId="38" fontId="2" fillId="14" borderId="0" xfId="2" applyFont="1" applyFill="1" applyAlignment="1" applyProtection="1">
      <alignment horizontal="center" vertical="center"/>
      <protection locked="0"/>
    </xf>
    <xf numFmtId="38" fontId="11" fillId="7" borderId="0" xfId="2" applyFont="1" applyFill="1" applyBorder="1" applyAlignment="1" applyProtection="1">
      <alignment horizontal="center" vertical="center"/>
    </xf>
    <xf numFmtId="38" fontId="34" fillId="7" borderId="0" xfId="2" applyFont="1" applyFill="1" applyBorder="1" applyAlignment="1" applyProtection="1">
      <alignment horizontal="center" vertical="center"/>
    </xf>
    <xf numFmtId="0" fontId="34" fillId="15" borderId="0" xfId="0" applyFont="1" applyFill="1" applyProtection="1">
      <alignment vertical="center"/>
      <protection locked="0"/>
    </xf>
    <xf numFmtId="0" fontId="4" fillId="15" borderId="0" xfId="0" applyFont="1" applyFill="1" applyAlignment="1" applyProtection="1">
      <alignment horizontal="center" vertical="center"/>
      <protection locked="0"/>
    </xf>
    <xf numFmtId="0" fontId="2" fillId="15" borderId="0" xfId="0" applyFont="1" applyFill="1" applyProtection="1">
      <alignment vertical="center"/>
      <protection locked="0"/>
    </xf>
    <xf numFmtId="38" fontId="11" fillId="15" borderId="0" xfId="2" applyFont="1" applyFill="1" applyAlignment="1" applyProtection="1">
      <alignment horizontal="center" vertical="center"/>
      <protection locked="0"/>
    </xf>
    <xf numFmtId="38" fontId="34" fillId="15" borderId="0" xfId="2" applyFont="1" applyFill="1" applyAlignment="1" applyProtection="1">
      <alignment horizontal="center" vertical="center"/>
      <protection locked="0"/>
    </xf>
    <xf numFmtId="38" fontId="8" fillId="15" borderId="0" xfId="2" applyFont="1" applyFill="1" applyAlignment="1" applyProtection="1">
      <alignment horizontal="center" vertical="center"/>
      <protection locked="0"/>
    </xf>
    <xf numFmtId="38" fontId="34" fillId="15" borderId="0" xfId="2" applyFont="1" applyFill="1" applyBorder="1" applyAlignment="1" applyProtection="1">
      <alignment horizontal="center" vertical="center"/>
    </xf>
    <xf numFmtId="38" fontId="11" fillId="15" borderId="0" xfId="2" applyFont="1" applyFill="1" applyBorder="1" applyAlignment="1" applyProtection="1">
      <alignment horizontal="center" vertical="center"/>
    </xf>
    <xf numFmtId="38" fontId="34" fillId="15" borderId="6" xfId="2" applyFont="1" applyFill="1" applyBorder="1" applyAlignment="1" applyProtection="1">
      <alignment horizontal="center" vertical="center"/>
      <protection locked="0"/>
    </xf>
    <xf numFmtId="38" fontId="4" fillId="14" borderId="6" xfId="2" applyFont="1" applyFill="1" applyBorder="1" applyAlignment="1" applyProtection="1">
      <alignment horizontal="center" vertical="center"/>
      <protection locked="0"/>
    </xf>
    <xf numFmtId="0" fontId="27" fillId="7" borderId="0" xfId="0" applyFont="1" applyFill="1" applyAlignment="1" applyProtection="1">
      <alignment horizontal="left" vertical="center" wrapText="1"/>
      <protection locked="0"/>
    </xf>
    <xf numFmtId="0" fontId="27" fillId="8" borderId="11" xfId="0" applyFont="1" applyFill="1" applyBorder="1" applyAlignment="1" applyProtection="1">
      <alignment horizontal="left" vertical="center" wrapText="1"/>
      <protection locked="0"/>
    </xf>
    <xf numFmtId="0" fontId="29" fillId="9" borderId="39" xfId="0" applyFont="1" applyFill="1" applyBorder="1" applyAlignment="1" applyProtection="1">
      <alignment horizontal="center" vertical="center" wrapText="1"/>
      <protection locked="0"/>
    </xf>
    <xf numFmtId="0" fontId="33" fillId="9" borderId="19" xfId="0" applyFont="1" applyFill="1" applyBorder="1" applyAlignment="1" applyProtection="1">
      <alignment horizontal="center" vertical="center" wrapText="1"/>
      <protection locked="0"/>
    </xf>
    <xf numFmtId="0" fontId="29" fillId="13" borderId="18" xfId="3" applyFont="1" applyFill="1" applyBorder="1" applyAlignment="1" applyProtection="1">
      <alignment horizontal="right" vertical="center" wrapText="1"/>
      <protection locked="0"/>
    </xf>
    <xf numFmtId="0" fontId="29" fillId="13" borderId="40" xfId="3" applyFont="1" applyFill="1" applyBorder="1" applyAlignment="1" applyProtection="1">
      <alignment horizontal="right" vertical="center" wrapText="1"/>
      <protection locked="0"/>
    </xf>
    <xf numFmtId="0" fontId="29" fillId="13" borderId="19" xfId="3" applyFont="1" applyFill="1" applyBorder="1" applyAlignment="1" applyProtection="1">
      <alignment horizontal="right" vertical="center" wrapText="1"/>
      <protection locked="0"/>
    </xf>
    <xf numFmtId="0" fontId="2" fillId="7" borderId="0" xfId="0" applyFont="1" applyFill="1" applyAlignment="1" applyProtection="1">
      <alignment horizontal="left" vertical="center"/>
      <protection locked="0"/>
    </xf>
    <xf numFmtId="0" fontId="2" fillId="6" borderId="3"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6" fontId="2" fillId="2" borderId="13" xfId="1" applyFont="1" applyFill="1" applyBorder="1" applyAlignment="1" applyProtection="1">
      <alignment horizontal="center" vertical="center" wrapText="1"/>
      <protection locked="0"/>
    </xf>
    <xf numFmtId="6" fontId="2" fillId="2" borderId="14" xfId="1" applyFont="1" applyFill="1" applyBorder="1" applyAlignment="1" applyProtection="1">
      <alignment horizontal="center" vertical="center" wrapText="1"/>
      <protection locked="0"/>
    </xf>
    <xf numFmtId="6" fontId="2" fillId="5" borderId="8" xfId="1" applyFont="1" applyFill="1" applyBorder="1" applyAlignment="1" applyProtection="1">
      <alignment horizontal="center" vertical="center"/>
      <protection locked="0"/>
    </xf>
    <xf numFmtId="6" fontId="2" fillId="5" borderId="9" xfId="1"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top"/>
      <protection locked="0"/>
    </xf>
    <xf numFmtId="0" fontId="6" fillId="0" borderId="2" xfId="0" applyFont="1" applyBorder="1" applyAlignment="1" applyProtection="1">
      <alignment horizontal="center" vertical="top"/>
      <protection locked="0"/>
    </xf>
    <xf numFmtId="0" fontId="6" fillId="0" borderId="20" xfId="0" applyFont="1" applyBorder="1" applyAlignment="1" applyProtection="1">
      <alignment horizontal="center" vertical="top"/>
      <protection locked="0"/>
    </xf>
    <xf numFmtId="0" fontId="6" fillId="0" borderId="11"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6" fillId="0" borderId="17" xfId="0" applyFont="1" applyBorder="1" applyAlignment="1" applyProtection="1">
      <alignment horizontal="center" vertical="top"/>
      <protection locked="0"/>
    </xf>
    <xf numFmtId="0" fontId="2" fillId="9" borderId="0" xfId="0" applyFont="1" applyFill="1" applyAlignment="1" applyProtection="1">
      <alignment horizont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5" fillId="7" borderId="25"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cellXfs>
  <cellStyles count="4">
    <cellStyle name="桁区切り" xfId="2" builtinId="6"/>
    <cellStyle name="通貨" xfId="1" builtinId="7"/>
    <cellStyle name="標準" xfId="0" builtinId="0"/>
    <cellStyle name="標準 2" xfId="3" xr:uid="{CFA5A3FC-523B-4919-B19C-705B94842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275772</xdr:colOff>
      <xdr:row>0</xdr:row>
      <xdr:rowOff>145143</xdr:rowOff>
    </xdr:from>
    <xdr:to>
      <xdr:col>11</xdr:col>
      <xdr:colOff>154214</xdr:colOff>
      <xdr:row>4</xdr:row>
      <xdr:rowOff>655565</xdr:rowOff>
    </xdr:to>
    <xdr:pic>
      <xdr:nvPicPr>
        <xdr:cNvPr id="8" name="図 7">
          <a:extLst>
            <a:ext uri="{FF2B5EF4-FFF2-40B4-BE49-F238E27FC236}">
              <a16:creationId xmlns:a16="http://schemas.microsoft.com/office/drawing/2014/main" id="{94962B72-2F7F-B1E6-72D4-557BA9816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3415" y="145143"/>
          <a:ext cx="5838371" cy="266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23"/>
  <sheetViews>
    <sheetView tabSelected="1" showWhiteSpace="0" zoomScale="50" zoomScaleNormal="50" zoomScaleSheetLayoutView="50" workbookViewId="0"/>
  </sheetViews>
  <sheetFormatPr defaultColWidth="9" defaultRowHeight="15" x14ac:dyDescent="0.2"/>
  <cols>
    <col min="1" max="1" width="5" style="15" customWidth="1"/>
    <col min="2" max="2" width="16.6328125" style="15" customWidth="1"/>
    <col min="3" max="3" width="51.1796875" style="15" customWidth="1"/>
    <col min="4" max="4" width="18.08984375" style="15" customWidth="1"/>
    <col min="5" max="5" width="29.36328125" style="15" customWidth="1"/>
    <col min="6" max="6" width="14.08984375" style="15" customWidth="1"/>
    <col min="7" max="7" width="13.26953125" style="15" customWidth="1"/>
    <col min="8" max="8" width="29.90625" style="15" customWidth="1"/>
    <col min="9" max="9" width="31.08984375" style="15" customWidth="1"/>
    <col min="10" max="10" width="9.08984375" style="15" bestFit="1" customWidth="1"/>
    <col min="11" max="11" width="15.36328125" style="15" customWidth="1"/>
    <col min="12" max="12" width="10" style="15" customWidth="1"/>
    <col min="13" max="13" width="12.90625" style="15" customWidth="1"/>
    <col min="14" max="14" width="9" style="15"/>
    <col min="15" max="15" width="14.36328125" style="15" customWidth="1"/>
    <col min="16" max="16" width="14.90625" style="15" customWidth="1"/>
    <col min="17" max="17" width="12" style="15" customWidth="1"/>
    <col min="18" max="16384" width="9" style="15"/>
  </cols>
  <sheetData>
    <row r="1" spans="1:17" s="19" customFormat="1" ht="18.75" customHeight="1" x14ac:dyDescent="0.2">
      <c r="A1" s="1" t="s">
        <v>15</v>
      </c>
      <c r="B1" s="1"/>
      <c r="C1" s="1"/>
      <c r="D1" s="1"/>
      <c r="E1" s="1"/>
      <c r="F1" s="1"/>
      <c r="G1" s="1"/>
      <c r="H1" s="2"/>
      <c r="I1" s="2"/>
      <c r="J1" s="1"/>
      <c r="K1" s="3"/>
      <c r="L1" s="3"/>
      <c r="M1" s="3"/>
      <c r="N1" s="3"/>
      <c r="O1" s="3"/>
      <c r="P1" s="3"/>
    </row>
    <row r="2" spans="1:17" s="19" customFormat="1" ht="114" customHeight="1" x14ac:dyDescent="0.2">
      <c r="A2" s="119" t="s">
        <v>59</v>
      </c>
      <c r="B2" s="119"/>
      <c r="C2" s="119"/>
      <c r="D2" s="119"/>
      <c r="E2" s="119"/>
      <c r="F2" s="119"/>
      <c r="G2" s="119"/>
      <c r="H2" s="2"/>
      <c r="I2" s="2"/>
      <c r="J2" s="3"/>
      <c r="K2" s="3"/>
      <c r="L2" s="3"/>
      <c r="M2" s="3"/>
      <c r="N2" s="3"/>
      <c r="O2" s="3"/>
      <c r="P2" s="3"/>
    </row>
    <row r="3" spans="1:17" ht="18.75" customHeight="1" thickBot="1" x14ac:dyDescent="0.25">
      <c r="A3" s="4" t="s">
        <v>2</v>
      </c>
      <c r="B3" s="2"/>
      <c r="C3" s="2"/>
      <c r="D3" s="2"/>
      <c r="E3" s="2"/>
      <c r="F3" s="2"/>
      <c r="G3" s="2"/>
      <c r="H3" s="2"/>
      <c r="I3" s="2"/>
      <c r="J3" s="2"/>
      <c r="K3" s="2"/>
      <c r="L3" s="2"/>
      <c r="M3" s="2"/>
      <c r="N3" s="2"/>
      <c r="O3" s="2"/>
      <c r="P3" s="2"/>
    </row>
    <row r="4" spans="1:17" ht="18.75" customHeight="1" x14ac:dyDescent="0.2">
      <c r="A4" s="117" t="s">
        <v>19</v>
      </c>
      <c r="B4" s="118"/>
      <c r="C4" s="118" t="s">
        <v>20</v>
      </c>
      <c r="D4" s="118"/>
      <c r="E4" s="118"/>
      <c r="F4" s="118" t="s">
        <v>21</v>
      </c>
      <c r="G4" s="142"/>
      <c r="H4" s="2"/>
      <c r="I4" s="2"/>
      <c r="J4" s="2"/>
      <c r="K4" s="2"/>
      <c r="L4" s="2"/>
      <c r="M4" s="2"/>
      <c r="N4" s="2"/>
      <c r="O4" s="2"/>
      <c r="P4" s="2"/>
    </row>
    <row r="5" spans="1:17" ht="57.5" customHeight="1" thickBot="1" x14ac:dyDescent="0.25">
      <c r="A5" s="144" t="s">
        <v>22</v>
      </c>
      <c r="B5" s="141"/>
      <c r="C5" s="141"/>
      <c r="D5" s="141"/>
      <c r="E5" s="141"/>
      <c r="F5" s="141"/>
      <c r="G5" s="143"/>
      <c r="H5" s="2"/>
      <c r="I5" s="2"/>
      <c r="J5" s="2"/>
      <c r="K5" s="2"/>
      <c r="L5" s="2"/>
    </row>
    <row r="6" spans="1:17" ht="17.5" customHeight="1" thickBot="1" x14ac:dyDescent="0.4">
      <c r="A6" s="2"/>
      <c r="B6" s="2"/>
      <c r="C6" s="2"/>
      <c r="D6" s="2"/>
      <c r="E6" s="2"/>
      <c r="F6" s="2"/>
      <c r="G6" s="2"/>
      <c r="H6" s="2"/>
      <c r="I6" s="2"/>
      <c r="J6" s="2"/>
      <c r="K6" s="2"/>
      <c r="L6" s="2"/>
      <c r="M6" s="137" t="s">
        <v>30</v>
      </c>
      <c r="N6" s="137"/>
      <c r="O6" s="137"/>
      <c r="P6" s="34" t="s">
        <v>29</v>
      </c>
    </row>
    <row r="7" spans="1:17" s="20" customFormat="1" ht="61" customHeight="1" x14ac:dyDescent="0.2">
      <c r="A7" s="60" t="s">
        <v>36</v>
      </c>
      <c r="B7" s="61" t="s">
        <v>17</v>
      </c>
      <c r="C7" s="62" t="s">
        <v>37</v>
      </c>
      <c r="D7" s="62" t="s">
        <v>58</v>
      </c>
      <c r="E7" s="61" t="s">
        <v>18</v>
      </c>
      <c r="F7" s="61" t="s">
        <v>60</v>
      </c>
      <c r="G7" s="61" t="s">
        <v>42</v>
      </c>
      <c r="H7" s="61" t="s">
        <v>23</v>
      </c>
      <c r="I7" s="62" t="s">
        <v>24</v>
      </c>
      <c r="J7" s="62" t="s">
        <v>26</v>
      </c>
      <c r="K7" s="63" t="s">
        <v>28</v>
      </c>
      <c r="L7" s="64" t="s">
        <v>25</v>
      </c>
      <c r="M7" s="72" t="s">
        <v>31</v>
      </c>
      <c r="N7" s="32" t="s">
        <v>32</v>
      </c>
      <c r="O7" s="33" t="s">
        <v>41</v>
      </c>
      <c r="P7" s="35" t="s">
        <v>35</v>
      </c>
    </row>
    <row r="8" spans="1:17" s="20" customFormat="1" ht="54" customHeight="1" x14ac:dyDescent="0.2">
      <c r="A8" s="65"/>
      <c r="B8" s="66" t="s">
        <v>43</v>
      </c>
      <c r="C8" s="67"/>
      <c r="D8" s="67"/>
      <c r="E8" s="113" t="s">
        <v>51</v>
      </c>
      <c r="F8" s="114"/>
      <c r="G8" s="115"/>
      <c r="H8" s="69" t="s">
        <v>52</v>
      </c>
      <c r="I8" s="70" t="s">
        <v>53</v>
      </c>
      <c r="J8" s="67"/>
      <c r="K8" s="68"/>
      <c r="L8" s="71" t="s">
        <v>61</v>
      </c>
      <c r="M8" s="111" t="s">
        <v>54</v>
      </c>
      <c r="N8" s="112"/>
      <c r="O8" s="46" t="s">
        <v>62</v>
      </c>
      <c r="P8" s="47" t="s">
        <v>49</v>
      </c>
    </row>
    <row r="9" spans="1:17" s="44" customFormat="1" ht="103" customHeight="1" thickBot="1" x14ac:dyDescent="0.25">
      <c r="A9" s="39" t="s">
        <v>27</v>
      </c>
      <c r="B9" s="40" t="s">
        <v>40</v>
      </c>
      <c r="C9" s="41" t="s">
        <v>50</v>
      </c>
      <c r="D9" s="40" t="s">
        <v>34</v>
      </c>
      <c r="E9" s="41" t="s">
        <v>33</v>
      </c>
      <c r="F9" s="40" t="s">
        <v>38</v>
      </c>
      <c r="G9" s="40" t="s">
        <v>39</v>
      </c>
      <c r="H9" s="42" t="s">
        <v>44</v>
      </c>
      <c r="I9" s="43" t="s">
        <v>45</v>
      </c>
      <c r="J9" s="42" t="s">
        <v>46</v>
      </c>
      <c r="K9" s="43" t="s">
        <v>48</v>
      </c>
      <c r="L9" s="51">
        <v>4</v>
      </c>
      <c r="M9" s="45">
        <v>44895</v>
      </c>
      <c r="N9" s="48">
        <f>ROUNDDOWN(IF(M9&gt;1000000,1000000*0.1021+(M9-1000000)*0.2042,M9*0.1021),0)</f>
        <v>4583</v>
      </c>
      <c r="O9" s="49">
        <f>ROUNDDOWN(IF(M9&gt;897900,897900/0.8979+(M9-897900)/0.7958,M9/0.8979),0)</f>
        <v>50000</v>
      </c>
      <c r="P9" s="50">
        <f t="shared" ref="P9:P15" si="0">L9*O9</f>
        <v>200000</v>
      </c>
    </row>
    <row r="10" spans="1:17" ht="88.5" customHeight="1" thickTop="1" x14ac:dyDescent="0.2">
      <c r="A10" s="57">
        <v>1</v>
      </c>
      <c r="B10" s="25"/>
      <c r="C10" s="13"/>
      <c r="D10" s="25"/>
      <c r="E10" s="53"/>
      <c r="F10" s="25"/>
      <c r="G10" s="25"/>
      <c r="H10" s="26"/>
      <c r="I10" s="26"/>
      <c r="J10" s="26"/>
      <c r="K10" s="26"/>
      <c r="L10" s="27"/>
      <c r="M10" s="36"/>
      <c r="N10" s="28">
        <f>ROUNDDOWN(IF(M10&gt;1000000,1000000*0.1021+(M10-1000000)*0.2042,M10*0.1021),0)</f>
        <v>0</v>
      </c>
      <c r="O10" s="29">
        <f>ROUNDDOWN(IF(M10&gt;897900,897900/0.8979+(M10-897900)/0.7958,M10/0.8979),0)</f>
        <v>0</v>
      </c>
      <c r="P10" s="30">
        <f>L10*O10</f>
        <v>0</v>
      </c>
      <c r="Q10" s="110" t="s">
        <v>47</v>
      </c>
    </row>
    <row r="11" spans="1:17" ht="88.5" customHeight="1" x14ac:dyDescent="0.2">
      <c r="A11" s="58">
        <v>2</v>
      </c>
      <c r="B11" s="6"/>
      <c r="C11" s="13"/>
      <c r="D11" s="6"/>
      <c r="E11" s="54"/>
      <c r="F11" s="6"/>
      <c r="G11" s="6"/>
      <c r="H11" s="5"/>
      <c r="I11" s="5"/>
      <c r="J11" s="5"/>
      <c r="K11" s="5"/>
      <c r="L11" s="23"/>
      <c r="M11" s="37"/>
      <c r="N11" s="9">
        <f t="shared" ref="N11:N15" si="1">ROUNDDOWN(IF(M11&gt;1000000,1000000*0.1021+(M11-1000000)*0.2042,M11*0.1021),0)</f>
        <v>0</v>
      </c>
      <c r="O11" s="10">
        <f t="shared" ref="O11:O15" si="2">ROUNDDOWN(IF(M11&gt;897900,897900/0.8979+(M11-897900)/0.7958,M11/0.8979),0)</f>
        <v>0</v>
      </c>
      <c r="P11" s="21">
        <f t="shared" si="0"/>
        <v>0</v>
      </c>
      <c r="Q11" s="110"/>
    </row>
    <row r="12" spans="1:17" ht="88.5" customHeight="1" x14ac:dyDescent="0.2">
      <c r="A12" s="58">
        <v>3</v>
      </c>
      <c r="B12" s="6"/>
      <c r="C12" s="13"/>
      <c r="D12" s="6"/>
      <c r="E12" s="54"/>
      <c r="F12" s="6"/>
      <c r="G12" s="6"/>
      <c r="H12" s="5"/>
      <c r="I12" s="5"/>
      <c r="J12" s="5"/>
      <c r="K12" s="5"/>
      <c r="L12" s="23"/>
      <c r="M12" s="37"/>
      <c r="N12" s="9">
        <f t="shared" si="1"/>
        <v>0</v>
      </c>
      <c r="O12" s="10">
        <f t="shared" si="2"/>
        <v>0</v>
      </c>
      <c r="P12" s="21">
        <f t="shared" si="0"/>
        <v>0</v>
      </c>
      <c r="Q12" s="110"/>
    </row>
    <row r="13" spans="1:17" ht="88.5" customHeight="1" x14ac:dyDescent="0.2">
      <c r="A13" s="58">
        <v>4</v>
      </c>
      <c r="B13" s="6"/>
      <c r="C13" s="13"/>
      <c r="D13" s="6"/>
      <c r="E13" s="54"/>
      <c r="F13" s="6"/>
      <c r="H13" s="5"/>
      <c r="I13" s="5"/>
      <c r="J13" s="5"/>
      <c r="K13" s="5"/>
      <c r="L13" s="23"/>
      <c r="M13" s="37"/>
      <c r="N13" s="9">
        <f t="shared" si="1"/>
        <v>0</v>
      </c>
      <c r="O13" s="10">
        <f t="shared" si="2"/>
        <v>0</v>
      </c>
      <c r="P13" s="21">
        <f t="shared" si="0"/>
        <v>0</v>
      </c>
      <c r="Q13" s="110"/>
    </row>
    <row r="14" spans="1:17" ht="88.5" customHeight="1" x14ac:dyDescent="0.2">
      <c r="A14" s="58">
        <v>5</v>
      </c>
      <c r="B14" s="6"/>
      <c r="C14" s="13"/>
      <c r="D14" s="6"/>
      <c r="E14" s="54"/>
      <c r="F14" s="6"/>
      <c r="G14" s="6"/>
      <c r="H14" s="5"/>
      <c r="I14" s="5"/>
      <c r="J14" s="5"/>
      <c r="K14" s="5"/>
      <c r="L14" s="23"/>
      <c r="M14" s="37"/>
      <c r="N14" s="9">
        <f t="shared" si="1"/>
        <v>0</v>
      </c>
      <c r="O14" s="10">
        <f t="shared" si="2"/>
        <v>0</v>
      </c>
      <c r="P14" s="21">
        <f>L14*O14</f>
        <v>0</v>
      </c>
      <c r="Q14" s="110"/>
    </row>
    <row r="15" spans="1:17" ht="88.5" customHeight="1" thickBot="1" x14ac:dyDescent="0.25">
      <c r="A15" s="59">
        <v>6</v>
      </c>
      <c r="B15" s="8"/>
      <c r="C15" s="55"/>
      <c r="D15" s="8"/>
      <c r="E15" s="56"/>
      <c r="F15" s="8"/>
      <c r="G15" s="8"/>
      <c r="H15" s="7"/>
      <c r="I15" s="7"/>
      <c r="J15" s="7"/>
      <c r="K15" s="7"/>
      <c r="L15" s="24"/>
      <c r="M15" s="38"/>
      <c r="N15" s="11">
        <f t="shared" si="1"/>
        <v>0</v>
      </c>
      <c r="O15" s="12">
        <f t="shared" si="2"/>
        <v>0</v>
      </c>
      <c r="P15" s="22">
        <f t="shared" si="0"/>
        <v>0</v>
      </c>
      <c r="Q15" s="110"/>
    </row>
    <row r="16" spans="1:17" ht="60" customHeight="1" x14ac:dyDescent="0.2">
      <c r="B16" s="109"/>
      <c r="C16" s="109"/>
      <c r="F16" s="109"/>
      <c r="G16" s="109"/>
      <c r="I16" s="138" t="s">
        <v>1</v>
      </c>
      <c r="J16" s="139"/>
      <c r="K16" s="140"/>
      <c r="L16" s="120" t="s">
        <v>0</v>
      </c>
      <c r="M16" s="121"/>
      <c r="N16" s="121"/>
      <c r="O16" s="121"/>
      <c r="P16" s="52">
        <f>SUM(P10:P15)</f>
        <v>0</v>
      </c>
    </row>
    <row r="17" spans="9:22" ht="15.5" thickBot="1" x14ac:dyDescent="0.25">
      <c r="I17" s="128"/>
      <c r="J17" s="129"/>
      <c r="K17" s="130"/>
      <c r="L17" s="122" t="s">
        <v>13</v>
      </c>
      <c r="M17" s="123"/>
      <c r="N17" s="123"/>
      <c r="O17" s="123"/>
      <c r="P17" s="14">
        <v>198240</v>
      </c>
    </row>
    <row r="18" spans="9:22" ht="47" customHeight="1" x14ac:dyDescent="0.2">
      <c r="I18" s="131"/>
      <c r="J18" s="132"/>
      <c r="K18" s="133"/>
      <c r="L18" s="124" t="s">
        <v>16</v>
      </c>
      <c r="M18" s="125"/>
      <c r="N18" s="125"/>
      <c r="O18" s="125"/>
      <c r="P18" s="52">
        <f>ROUNDUP(P16,-3)</f>
        <v>0</v>
      </c>
    </row>
    <row r="19" spans="9:22" ht="15.5" customHeight="1" thickBot="1" x14ac:dyDescent="0.25">
      <c r="I19" s="134"/>
      <c r="J19" s="135"/>
      <c r="K19" s="136"/>
      <c r="L19" s="126" t="s">
        <v>14</v>
      </c>
      <c r="M19" s="127"/>
      <c r="N19" s="127"/>
      <c r="O19" s="127"/>
      <c r="P19" s="14">
        <v>199000</v>
      </c>
    </row>
    <row r="20" spans="9:22" ht="15" customHeight="1" x14ac:dyDescent="0.2">
      <c r="P20" s="16"/>
    </row>
    <row r="21" spans="9:22" x14ac:dyDescent="0.2">
      <c r="P21" s="17"/>
    </row>
    <row r="22" spans="9:22" x14ac:dyDescent="0.2">
      <c r="P22" s="18"/>
      <c r="Q22" s="116"/>
      <c r="R22" s="116"/>
      <c r="S22" s="116"/>
      <c r="T22" s="116"/>
      <c r="U22" s="116"/>
      <c r="V22" s="116"/>
    </row>
    <row r="23" spans="9:22" x14ac:dyDescent="0.2">
      <c r="P23" s="18"/>
      <c r="Q23" s="116"/>
      <c r="R23" s="116"/>
      <c r="S23" s="116"/>
      <c r="T23" s="116"/>
      <c r="U23" s="116"/>
      <c r="V23" s="116"/>
    </row>
  </sheetData>
  <sheetProtection formatCells="0" formatColumns="0" formatRows="0" insertColumns="0" insertRows="0" insertHyperlinks="0" deleteColumns="0" deleteRows="0" sort="0" autoFilter="0" pivotTables="0"/>
  <mergeCells count="21">
    <mergeCell ref="Q22:V22"/>
    <mergeCell ref="Q23:V23"/>
    <mergeCell ref="A4:B4"/>
    <mergeCell ref="A2:G2"/>
    <mergeCell ref="L16:O16"/>
    <mergeCell ref="L17:O17"/>
    <mergeCell ref="L18:O18"/>
    <mergeCell ref="L19:O19"/>
    <mergeCell ref="I17:K19"/>
    <mergeCell ref="M6:O6"/>
    <mergeCell ref="I16:K16"/>
    <mergeCell ref="C4:E4"/>
    <mergeCell ref="C5:E5"/>
    <mergeCell ref="F4:G4"/>
    <mergeCell ref="F5:G5"/>
    <mergeCell ref="A5:B5"/>
    <mergeCell ref="F16:G16"/>
    <mergeCell ref="Q10:Q15"/>
    <mergeCell ref="B16:C16"/>
    <mergeCell ref="M8:N8"/>
    <mergeCell ref="E8:G8"/>
  </mergeCells>
  <phoneticPr fontId="3"/>
  <dataValidations count="6">
    <dataValidation type="whole" errorStyle="warning" operator="lessThanOrEqual" allowBlank="1" showInputMessage="1" showErrorMessage="1" promptTitle="20" sqref="P16:P17" xr:uid="{00000000-0002-0000-0000-000001000000}">
      <formula1>200000</formula1>
    </dataValidation>
    <dataValidation type="list" allowBlank="1" showInputMessage="1" showErrorMessage="1" sqref="A5:B6" xr:uid="{97169F23-9B62-46E1-BC01-3F0D6286E171}">
      <formula1>"KIC,OIC,BKC"</formula1>
    </dataValidation>
    <dataValidation type="list" allowBlank="1" showInputMessage="1" showErrorMessage="1" sqref="D9 D10:D15" xr:uid="{31B711F4-0307-4414-930A-21DC4A947B62}">
      <formula1>"プロ,アマチュア"</formula1>
    </dataValidation>
    <dataValidation type="list" allowBlank="1" showInputMessage="1" showErrorMessage="1" sqref="F9:F15" xr:uid="{227E61CE-A2C9-477F-9E1C-F2A5BF39758F}">
      <formula1>"教職員として在籍している,教職員として在籍していない"</formula1>
    </dataValidation>
    <dataValidation type="textLength" operator="greaterThanOrEqual" allowBlank="1" showInputMessage="1" showErrorMessage="1" sqref="C10:C15 C9" xr:uid="{BD2CA28A-A673-4536-B59F-C793E860E038}">
      <formula1>150</formula1>
    </dataValidation>
    <dataValidation type="list" allowBlank="1" showInputMessage="1" showErrorMessage="1" sqref="G14:G15 G9:G12" xr:uid="{275F3C1A-C409-43D1-8526-B2905BEC2024}">
      <formula1>"卒業生である,卒業生ではない"</formula1>
    </dataValidation>
  </dataValidations>
  <printOptions horizontalCentered="1"/>
  <pageMargins left="0" right="0" top="0" bottom="0" header="0" footer="0"/>
  <pageSetup paperSize="8" scale="7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2BC9B8-1C6E-4CAF-AD70-DC8151259AEB}">
          <x14:formula1>
            <xm:f>Sheet1!$E$1:$E$7</xm:f>
          </x14:formula1>
          <xm:sqref>F5:G5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election activeCell="C9" sqref="C9"/>
    </sheetView>
  </sheetViews>
  <sheetFormatPr defaultColWidth="9" defaultRowHeight="15" x14ac:dyDescent="0.2"/>
  <cols>
    <col min="1" max="1" width="9" style="15"/>
    <col min="2" max="2" width="15.90625" style="15" customWidth="1"/>
    <col min="3" max="3" width="9" style="15"/>
    <col min="4" max="4" width="10.453125" style="15" customWidth="1"/>
    <col min="5" max="5" width="9" style="15"/>
    <col min="6" max="6" width="15" style="31" customWidth="1"/>
    <col min="7" max="16384" width="9" style="15"/>
  </cols>
  <sheetData>
    <row r="1" spans="1:7" ht="16" x14ac:dyDescent="0.2">
      <c r="A1" s="75" t="s">
        <v>55</v>
      </c>
      <c r="B1" s="76"/>
      <c r="C1" s="77"/>
      <c r="D1" s="78"/>
      <c r="E1" s="77"/>
      <c r="F1" s="77"/>
      <c r="G1" s="79"/>
    </row>
    <row r="2" spans="1:7" ht="26.25" customHeight="1" x14ac:dyDescent="0.2">
      <c r="A2" s="80" t="s">
        <v>57</v>
      </c>
      <c r="B2" s="79"/>
      <c r="C2" s="81"/>
      <c r="D2" s="82"/>
      <c r="E2" s="81"/>
      <c r="F2" s="81"/>
      <c r="G2" s="79"/>
    </row>
    <row r="3" spans="1:7" s="83" customFormat="1" ht="16" x14ac:dyDescent="0.2">
      <c r="B3" s="84" t="s">
        <v>56</v>
      </c>
      <c r="C3" s="85"/>
      <c r="D3" s="86" t="s">
        <v>6</v>
      </c>
      <c r="E3" s="85"/>
      <c r="F3" s="85" t="s">
        <v>63</v>
      </c>
      <c r="G3" s="87"/>
    </row>
    <row r="4" spans="1:7" s="83" customFormat="1" ht="22.5" customHeight="1" x14ac:dyDescent="0.2">
      <c r="B4" s="74"/>
      <c r="C4" s="88" t="s">
        <v>78</v>
      </c>
      <c r="D4" s="98">
        <f>ROUNDDOWN(IF(F4&gt;1000000,1000000*0.1021+(F4-1000000)*0.2042,F4*0.1021),0)</f>
        <v>0</v>
      </c>
      <c r="E4" s="85" t="s">
        <v>4</v>
      </c>
      <c r="F4" s="97">
        <f>ROUNDDOWN(IF(B4&gt;897900,897900/0.8979+(B4-897900)/0.7958,B4/0.8979),0)</f>
        <v>0</v>
      </c>
      <c r="G4" s="80"/>
    </row>
    <row r="5" spans="1:7" s="83" customFormat="1" ht="13" customHeight="1" x14ac:dyDescent="0.2">
      <c r="F5" s="97"/>
      <c r="G5" s="80"/>
    </row>
    <row r="6" spans="1:7" ht="28.5" customHeight="1" x14ac:dyDescent="0.2">
      <c r="A6" s="99" t="s">
        <v>67</v>
      </c>
      <c r="B6" s="100"/>
      <c r="C6" s="100"/>
      <c r="D6" s="100"/>
      <c r="E6" s="100"/>
      <c r="F6" s="100"/>
    </row>
    <row r="7" spans="1:7" ht="16" x14ac:dyDescent="0.2">
      <c r="A7" s="101"/>
      <c r="B7" s="103" t="s">
        <v>56</v>
      </c>
      <c r="C7" s="102"/>
      <c r="D7" s="103" t="s">
        <v>6</v>
      </c>
      <c r="E7" s="102"/>
      <c r="F7" s="102" t="s">
        <v>64</v>
      </c>
    </row>
    <row r="8" spans="1:7" ht="22.5" customHeight="1" x14ac:dyDescent="0.2">
      <c r="A8" s="101"/>
      <c r="B8" s="107">
        <v>20000</v>
      </c>
      <c r="C8" s="104" t="s">
        <v>79</v>
      </c>
      <c r="D8" s="105">
        <f>ROUNDDOWN(IF(F8&gt;1000000,1000000*0.1021+(F8-1000000)*0.2042,F8*0.1021),0)</f>
        <v>2274</v>
      </c>
      <c r="E8" s="102" t="s">
        <v>4</v>
      </c>
      <c r="F8" s="106">
        <f>ROUNDDOWN(IF(B8&gt;897900,897900/0.8979+(B8-897900)/0.7958,B8/0.8979),0)</f>
        <v>22274</v>
      </c>
    </row>
    <row r="9" spans="1:7" x14ac:dyDescent="0.2">
      <c r="A9" s="94"/>
      <c r="B9" s="94"/>
      <c r="C9" s="94"/>
      <c r="D9" s="94"/>
      <c r="E9" s="94"/>
      <c r="F9" s="95"/>
    </row>
    <row r="10" spans="1:7" s="83" customFormat="1" ht="13" customHeight="1" x14ac:dyDescent="0.2">
      <c r="F10" s="97"/>
      <c r="G10" s="80"/>
    </row>
    <row r="11" spans="1:7" ht="16" x14ac:dyDescent="0.2">
      <c r="A11" s="75" t="s">
        <v>5</v>
      </c>
      <c r="B11" s="76"/>
      <c r="C11" s="77"/>
      <c r="D11" s="78"/>
      <c r="E11" s="77"/>
      <c r="F11" s="77"/>
      <c r="G11" s="79"/>
    </row>
    <row r="12" spans="1:7" ht="26.25" customHeight="1" x14ac:dyDescent="0.2">
      <c r="A12" s="80" t="s">
        <v>7</v>
      </c>
      <c r="B12" s="79"/>
      <c r="C12" s="81"/>
      <c r="D12" s="82"/>
      <c r="E12" s="81"/>
      <c r="F12" s="81"/>
      <c r="G12" s="79"/>
    </row>
    <row r="13" spans="1:7" s="83" customFormat="1" ht="16" x14ac:dyDescent="0.2">
      <c r="B13" s="84" t="s">
        <v>65</v>
      </c>
      <c r="C13" s="85"/>
      <c r="D13" s="86" t="s">
        <v>6</v>
      </c>
      <c r="E13" s="85"/>
      <c r="F13" s="85" t="s">
        <v>12</v>
      </c>
      <c r="G13" s="87"/>
    </row>
    <row r="14" spans="1:7" s="83" customFormat="1" ht="22.5" customHeight="1" x14ac:dyDescent="0.2">
      <c r="B14" s="74"/>
      <c r="C14" s="88" t="s">
        <v>3</v>
      </c>
      <c r="D14" s="98">
        <f>ROUNDDOWN(IF(B14&gt;1000000,1000000*0.1021+(B14-1000000)*0.2042,B14*0.1021),0)</f>
        <v>0</v>
      </c>
      <c r="E14" s="85" t="s">
        <v>4</v>
      </c>
      <c r="F14" s="73">
        <f>B14-D14</f>
        <v>0</v>
      </c>
      <c r="G14" s="80"/>
    </row>
    <row r="15" spans="1:7" ht="16" x14ac:dyDescent="0.2">
      <c r="B15" s="90"/>
      <c r="C15" s="88"/>
      <c r="D15" s="89"/>
      <c r="E15" s="85"/>
      <c r="F15" s="85"/>
      <c r="G15" s="91"/>
    </row>
    <row r="16" spans="1:7" ht="28.5" customHeight="1" x14ac:dyDescent="0.2">
      <c r="A16" s="92" t="s">
        <v>68</v>
      </c>
      <c r="B16" s="93"/>
      <c r="C16" s="93"/>
      <c r="D16" s="93"/>
      <c r="E16" s="93"/>
      <c r="F16" s="93"/>
    </row>
    <row r="17" spans="1:6" x14ac:dyDescent="0.2">
      <c r="A17" s="94"/>
      <c r="B17" s="93" t="s">
        <v>66</v>
      </c>
      <c r="C17" s="95"/>
      <c r="D17" s="95" t="s">
        <v>10</v>
      </c>
      <c r="E17" s="95"/>
      <c r="F17" s="95" t="s">
        <v>11</v>
      </c>
    </row>
    <row r="18" spans="1:6" ht="22.5" customHeight="1" x14ac:dyDescent="0.2">
      <c r="A18" s="94"/>
      <c r="B18" s="108">
        <v>50000</v>
      </c>
      <c r="C18" s="95" t="s">
        <v>8</v>
      </c>
      <c r="D18" s="96">
        <v>5105</v>
      </c>
      <c r="E18" s="95" t="s">
        <v>9</v>
      </c>
      <c r="F18" s="96">
        <v>44895</v>
      </c>
    </row>
    <row r="19" spans="1:6" x14ac:dyDescent="0.2">
      <c r="A19" s="94"/>
      <c r="B19" s="94"/>
      <c r="C19" s="94"/>
      <c r="D19" s="94"/>
      <c r="E19" s="94"/>
      <c r="F19" s="95"/>
    </row>
  </sheetData>
  <sheetProtection formatCells="0" formatColumns="0" formatRows="0" insertColumns="0" insertRows="0" insertHyperlinks="0" deleteColumns="0" deleteRows="0" sort="0" autoFilter="0" pivotTables="0"/>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AC08-1F62-4E6D-837E-083075063E38}">
  <dimension ref="A1:E6"/>
  <sheetViews>
    <sheetView workbookViewId="0">
      <selection activeCell="A4" sqref="A4"/>
    </sheetView>
  </sheetViews>
  <sheetFormatPr defaultRowHeight="13" x14ac:dyDescent="0.2"/>
  <cols>
    <col min="1" max="1" width="47.26953125" bestFit="1" customWidth="1"/>
  </cols>
  <sheetData>
    <row r="1" spans="1:5" x14ac:dyDescent="0.2">
      <c r="A1" t="s">
        <v>69</v>
      </c>
      <c r="E1" t="s">
        <v>70</v>
      </c>
    </row>
    <row r="2" spans="1:5" x14ac:dyDescent="0.2">
      <c r="A2" t="s">
        <v>71</v>
      </c>
      <c r="E2" t="s">
        <v>72</v>
      </c>
    </row>
    <row r="3" spans="1:5" x14ac:dyDescent="0.2">
      <c r="A3" t="s">
        <v>73</v>
      </c>
      <c r="E3" t="s">
        <v>74</v>
      </c>
    </row>
    <row r="4" spans="1:5" x14ac:dyDescent="0.2">
      <c r="E4" t="s">
        <v>75</v>
      </c>
    </row>
    <row r="5" spans="1:5" x14ac:dyDescent="0.2">
      <c r="E5" t="s">
        <v>76</v>
      </c>
    </row>
    <row r="6" spans="1:5" x14ac:dyDescent="0.2">
      <c r="E6" t="s">
        <v>77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指導者</vt:lpstr>
      <vt:lpstr>諸税計算シート</vt:lpstr>
      <vt:lpstr>Sheet1</vt:lpstr>
      <vt:lpstr>指導者!Print_Area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志帆</dc:creator>
  <cp:lastModifiedBy>佐藤 花奈(knsato-a)</cp:lastModifiedBy>
  <cp:lastPrinted>2025-09-08T04:07:44Z</cp:lastPrinted>
  <dcterms:created xsi:type="dcterms:W3CDTF">2019-03-21T04:21:52Z</dcterms:created>
  <dcterms:modified xsi:type="dcterms:W3CDTF">2025-09-18T04:52:07Z</dcterms:modified>
</cp:coreProperties>
</file>